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<sst xmlns="http://schemas.openxmlformats.org/spreadsheetml/2006/main" count="304" uniqueCount="144">
  <si>
    <t>DOCHODY</t>
  </si>
  <si>
    <t>DZIAŁ</t>
  </si>
  <si>
    <t>ROZDZIAŁ</t>
  </si>
  <si>
    <t>§</t>
  </si>
  <si>
    <t>TREŚĆ</t>
  </si>
  <si>
    <t>010</t>
  </si>
  <si>
    <t>ROLNICTWO I ŁOWIECTWO</t>
  </si>
  <si>
    <t>01095</t>
  </si>
  <si>
    <t xml:space="preserve">Pozostała działalność.    </t>
  </si>
  <si>
    <t>Wpływy z różnych opłat</t>
  </si>
  <si>
    <t>600</t>
  </si>
  <si>
    <t>TRANSPORT I ŁĄCZNOŚĆ</t>
  </si>
  <si>
    <t>60016</t>
  </si>
  <si>
    <t>700</t>
  </si>
  <si>
    <t>GOSPODARKA MIESZKANIOWA</t>
  </si>
  <si>
    <t>70005</t>
  </si>
  <si>
    <t>Gospodarka gruntami i nieruchomościami</t>
  </si>
  <si>
    <t>70095</t>
  </si>
  <si>
    <t>750</t>
  </si>
  <si>
    <t>ADMINISTRACJA PUBLICZNA</t>
  </si>
  <si>
    <t>75011</t>
  </si>
  <si>
    <t>Urzędy wojewódzkie.</t>
  </si>
  <si>
    <t>75023</t>
  </si>
  <si>
    <t>Urzędy gmin (miast i miast na prawach powiatu).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</si>
  <si>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</si>
  <si>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</si>
  <si>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</si>
  <si>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</si>
  <si>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</si>
  <si>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</si>
  <si>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</si>
  <si>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</si>
  <si>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754</t>
  </si>
  <si>
    <t>BEZPIECZEŃSTWO PUBLICZNE I OCHRONA PRZECIWPOŻAROWA</t>
  </si>
  <si>
    <t>75414</t>
  </si>
  <si>
    <t>Obrona cywilna.</t>
  </si>
  <si>
    <t>Dotacje otrzymane z funduszy celowych na finasowanie lub dofinansowanie kosztów realizacji i zakupów inwestycyjnych jednostek sektora finansów publicznych.</t>
  </si>
  <si>
    <t>Wpływy z opłat za zarząd , użytkowanie i uzytkowanie wieczyste nieruchomości.</t>
  </si>
  <si>
    <t>Wpłaty z tytułu odpłatnego nabycia prawa własności nieruchomości.</t>
  </si>
  <si>
    <t>Wpływy z różnych dochodów.</t>
  </si>
  <si>
    <t>Dotacje celowe otrzymane z budżetu państwa na realizację zadań bieżących z zakresu administracji rządowej oraz innych zadań zleconych gminie (związkom gmin) ustawami.</t>
  </si>
  <si>
    <t>Wpływy z usług.</t>
  </si>
  <si>
    <t>756</t>
  </si>
  <si>
    <t>75601</t>
  </si>
  <si>
    <t>Wpływy z podatku dochodowego od osób fizycznych.</t>
  </si>
  <si>
    <t>Podatek od działalności gospodarczej osób fizycznych , opłacanych w formie karty podatkowej.</t>
  </si>
  <si>
    <t>Odsetki od nieterminowych wpłat z tytułu podatków i opłat</t>
  </si>
  <si>
    <t>75615</t>
  </si>
  <si>
    <t>Podatek od nieruchomości.</t>
  </si>
  <si>
    <t>Podatek rolny.</t>
  </si>
  <si>
    <t>Podatek leśny.</t>
  </si>
  <si>
    <t>Podatek od środków transportowych.</t>
  </si>
  <si>
    <t>Wpływy z opłaty administracyjnej.</t>
  </si>
  <si>
    <t>Podatek od czynności cywilnoprawnych.</t>
  </si>
  <si>
    <t>Podatek od spadków i darowizn</t>
  </si>
  <si>
    <t>Wpływy z innych opłat stanowiących dochody jednostek samorządu terytorialnego na podstawie ustaw.</t>
  </si>
  <si>
    <t>Wpływy z opłaty skarbowej.</t>
  </si>
  <si>
    <t>Wpływy z opłaty eksploatacyjnej.</t>
  </si>
  <si>
    <t>Udziały gmin w podatkach stanowiących dochód budżetu państwa.</t>
  </si>
  <si>
    <t>Podatek dochodowy od osób fizycznych.</t>
  </si>
  <si>
    <t>Podatek dochodowy od osób prawnych.</t>
  </si>
  <si>
    <t>758</t>
  </si>
  <si>
    <t>RÓŻNE ROZLICZENIA.</t>
  </si>
  <si>
    <t>75801</t>
  </si>
  <si>
    <t xml:space="preserve">Część oświatowa subwencji ogólnej dla jednostek samorządu terytorialnego </t>
  </si>
  <si>
    <t>Subwencje ogólne z  budżetu państwa.</t>
  </si>
  <si>
    <t>75814</t>
  </si>
  <si>
    <t>Różne rozliczenia finansowe.</t>
  </si>
  <si>
    <t>Pozostałe odsetki.</t>
  </si>
  <si>
    <t>Składki na ubezpieczenia zdrowotne opłacane za osoby pobierające niektóre świadczenia z pomocy społecznej.</t>
  </si>
  <si>
    <t>Dotacje celowe otrzymane z budżetu państwa na realizację zadań bieżących  z zakresu administracji rządowej oraz innych zadań zleconych gminie (związkom gmin) ustawami.</t>
  </si>
  <si>
    <t>Zasiłki i pomoc w naturze oraz składki na ubezpieczenia społeczne</t>
  </si>
  <si>
    <t>Ośrodki pomocy społecznej.</t>
  </si>
  <si>
    <r>
      <t xml:space="preserve"> </t>
    </r>
    <r>
      <rPr>
        <sz val="11"/>
        <rFont val="Arial CE"/>
        <family val="2"/>
      </rPr>
      <t>Subwencje ogólne z  budżetu państwa.</t>
    </r>
  </si>
  <si>
    <t>854</t>
  </si>
  <si>
    <t>EDUKACYJNA OPIEKA WYCHOWAWCZA.</t>
  </si>
  <si>
    <t>85412</t>
  </si>
  <si>
    <t>900</t>
  </si>
  <si>
    <t>GOSPODARKA KOMUNALNA I OCHRONA ŚRODOWISKA.</t>
  </si>
  <si>
    <t>90001</t>
  </si>
  <si>
    <t>Gospodarka ściekowa i ochrona wód.</t>
  </si>
  <si>
    <t>Otrzymane spadki, zapisy i darowizny w postaci pieniężnej</t>
  </si>
  <si>
    <t>RAZEM</t>
  </si>
  <si>
    <t>01010</t>
  </si>
  <si>
    <t>Infrastruktura wodociągowa i sanitacyjna wsi</t>
  </si>
  <si>
    <t>Wpływy z tytułu przekształcenia prawa użytkowania wieczystego przysługującego osobom fizycznym w prawo własności</t>
  </si>
  <si>
    <t>Przychody z zaciągniętych pożyczek i kredytów na rynku krajowym</t>
  </si>
  <si>
    <t>Pozostała działalność</t>
  </si>
  <si>
    <t>Dochody z najmu i dzierżawy składników majątkowych Skarbu Państwa jednostek samorządu terytorialnego lub innych jednostek zaliczanych do sektora finansów publicznych oraz innych umów o podobnym charakterze.</t>
  </si>
  <si>
    <t>0970</t>
  </si>
  <si>
    <t>0690</t>
  </si>
  <si>
    <t>0830</t>
  </si>
  <si>
    <t>6260</t>
  </si>
  <si>
    <t>0470</t>
  </si>
  <si>
    <t>0760</t>
  </si>
  <si>
    <t>0770</t>
  </si>
  <si>
    <t>0750</t>
  </si>
  <si>
    <t>2010</t>
  </si>
  <si>
    <t>0960</t>
  </si>
  <si>
    <t>0350</t>
  </si>
  <si>
    <t>0910</t>
  </si>
  <si>
    <t>0310</t>
  </si>
  <si>
    <t>0320</t>
  </si>
  <si>
    <t>0330</t>
  </si>
  <si>
    <t>0340</t>
  </si>
  <si>
    <t>0450</t>
  </si>
  <si>
    <t>0500</t>
  </si>
  <si>
    <t>0360</t>
  </si>
  <si>
    <t>0370</t>
  </si>
  <si>
    <t>0410</t>
  </si>
  <si>
    <t>0480</t>
  </si>
  <si>
    <t>0460</t>
  </si>
  <si>
    <t>0010</t>
  </si>
  <si>
    <t>0020</t>
  </si>
  <si>
    <t>2920</t>
  </si>
  <si>
    <t>0920</t>
  </si>
  <si>
    <t>852</t>
  </si>
  <si>
    <t>85213</t>
  </si>
  <si>
    <t>POMOC SPOŁECZNA</t>
  </si>
  <si>
    <t>85214</t>
  </si>
  <si>
    <t>85219</t>
  </si>
  <si>
    <t>Wpływy z opłat za zezwolenia na sprzedaż alkoholu</t>
  </si>
  <si>
    <t>6292</t>
  </si>
  <si>
    <t>Środki na dofinansowanie własnych inwestycji gmin (związków gmin), powiatów (związków powiatów), samorządów województw, pozyskanych z innych źródeł.</t>
  </si>
  <si>
    <t>Drogi publiczne gminne</t>
  </si>
  <si>
    <t>Podatek od posiadania psów</t>
  </si>
  <si>
    <t>75807</t>
  </si>
  <si>
    <t>Część wyrównawcza subwencji ogólnej dla gmin.</t>
  </si>
  <si>
    <t>Kolonie i obozy oraz inne formy wypoczynku dzieci i młodzieży szkolnej, a także szkolenia młodzieży.</t>
  </si>
  <si>
    <t>DOCHODY OD OSÓB PRAWNYCH, OD OSÓB FIZYCZNYCH I OD INNYCH JEDNOSTEK NIEPOSIADAJĄCYCH OSOBOWOŚCI PRAWNEJ ORAZ WYDATKI ZWIĄZANE Z ICH POBOREM</t>
  </si>
  <si>
    <t>Wpływy z podatku rolnego, podatku leśnego, podatku od spadku i darowizn, podatku od czynności cywilnoprawnych oraz podatków i opłat lokalnych.</t>
  </si>
  <si>
    <t>6299</t>
  </si>
  <si>
    <t>75616</t>
  </si>
  <si>
    <t>Wpływy z podatku rolnego, podatku leśnego, podatku od spadków i darowizn, podatku od czynności cywilnoprawnych oraz podatków i opłat lokalnych od osób fizycznych.</t>
  </si>
  <si>
    <t>0490</t>
  </si>
  <si>
    <t xml:space="preserve">Wpływy z różnych rozliczeń </t>
  </si>
  <si>
    <t>Wpływy z innych lokalnych opłat pobieranych przez jednostki samorządu terytorialnego na podstawie odrębnych umów</t>
  </si>
  <si>
    <t>Pobór podatków, opłat i nieopodatkowanych należności budżetowych</t>
  </si>
  <si>
    <t>85212</t>
  </si>
  <si>
    <t>Świadczenia rodzinne oraz składki na ubezpieczenia emerytalne i rentowe z ubezpieczenia społecznego.</t>
  </si>
  <si>
    <t>2030</t>
  </si>
  <si>
    <t>Dotacje celowe otrzymane z budżetu państwa na realizację własnych zadań bieżących  gmin (związkom gmin) .</t>
  </si>
  <si>
    <t>PLAN NA ROK 2005</t>
  </si>
  <si>
    <t>Załącznik nr 2 do Uchwały Rady Gminy w Chojnowie                                                                                  nr XXX/193/2005 z dnia 26 stycznia 2005r.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</si>
</sst>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 CE"/>
      <family val="2"/>
    </font>
    <font>
      <b/>
      <sz val="14"/>
      <name val="Times New Roman"/>
      <family val="1"/>
    </font>
    <font>
      <sz val="11"/>
      <color indexed="8"/>
      <name val="Arial CE"/>
      <family val="2"/>
    </font>
    <font>
      <b/>
      <sz val="26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horizontal="justify" wrapText="1"/>
    </xf>
    <xf numFmtId="0" fontId="4" fillId="0" borderId="7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3" fontId="3" fillId="0" borderId="23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3" fontId="3" fillId="0" borderId="18" xfId="0" applyNumberFormat="1" applyFont="1" applyFill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3" fontId="8" fillId="0" borderId="19" xfId="0" applyNumberFormat="1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3" fontId="8" fillId="0" borderId="2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3" fontId="8" fillId="0" borderId="2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8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7" fillId="0" borderId="6" xfId="0" applyFont="1" applyBorder="1" applyAlignment="1">
      <alignment/>
    </xf>
    <xf numFmtId="0" fontId="10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justify" wrapText="1"/>
    </xf>
    <xf numFmtId="0" fontId="0" fillId="0" borderId="8" xfId="0" applyFont="1" applyBorder="1" applyAlignment="1">
      <alignment horizontal="left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="75" zoomScaleNormal="75" workbookViewId="0" topLeftCell="A99">
      <selection activeCell="I26" sqref="I26"/>
    </sheetView>
  </sheetViews>
  <sheetFormatPr defaultColWidth="9.00390625" defaultRowHeight="12.75"/>
  <cols>
    <col min="1" max="1" width="7.625" style="29" customWidth="1"/>
    <col min="2" max="2" width="9.375" style="29" customWidth="1"/>
    <col min="3" max="3" width="7.25390625" style="29" customWidth="1"/>
    <col min="4" max="4" width="53.75390625" style="29" customWidth="1"/>
    <col min="5" max="5" width="19.875" style="29" customWidth="1"/>
    <col min="6" max="16384" width="9.125" style="29" customWidth="1"/>
  </cols>
  <sheetData>
    <row r="1" spans="2:5" ht="35.25" customHeight="1">
      <c r="B1" s="110" t="s">
        <v>143</v>
      </c>
      <c r="C1" s="110"/>
      <c r="D1" s="110"/>
      <c r="E1" s="110"/>
    </row>
    <row r="2" spans="1:5" ht="39" customHeight="1" thickBot="1">
      <c r="A2" s="111" t="s">
        <v>0</v>
      </c>
      <c r="B2" s="111"/>
      <c r="C2" s="111"/>
      <c r="D2" s="111"/>
      <c r="E2" s="111"/>
    </row>
    <row r="3" spans="1:5" ht="30.75" thickTop="1">
      <c r="A3" s="30" t="s">
        <v>1</v>
      </c>
      <c r="B3" s="31" t="s">
        <v>2</v>
      </c>
      <c r="C3" s="32" t="s">
        <v>3</v>
      </c>
      <c r="D3" s="32" t="s">
        <v>4</v>
      </c>
      <c r="E3" s="2" t="s">
        <v>142</v>
      </c>
    </row>
    <row r="4" spans="1:5" ht="12.75">
      <c r="A4" s="33">
        <v>1</v>
      </c>
      <c r="B4" s="34">
        <v>2</v>
      </c>
      <c r="C4" s="34">
        <v>3</v>
      </c>
      <c r="D4" s="34">
        <v>4</v>
      </c>
      <c r="E4" s="35">
        <v>5</v>
      </c>
    </row>
    <row r="5" spans="1:5" ht="18.75" thickBot="1">
      <c r="A5" s="36" t="s">
        <v>5</v>
      </c>
      <c r="B5" s="112" t="s">
        <v>6</v>
      </c>
      <c r="C5" s="113"/>
      <c r="D5" s="114"/>
      <c r="E5" s="37">
        <f>SUM(E6,E11)</f>
        <v>2931803</v>
      </c>
    </row>
    <row r="6" spans="1:5" ht="16.5" thickBot="1" thickTop="1">
      <c r="A6" s="38" t="s">
        <v>5</v>
      </c>
      <c r="B6" s="20" t="s">
        <v>83</v>
      </c>
      <c r="C6" s="19"/>
      <c r="D6" s="25" t="s">
        <v>84</v>
      </c>
      <c r="E6" s="39">
        <f>SUM(E7:E10)</f>
        <v>2929103</v>
      </c>
    </row>
    <row r="7" spans="1:5" ht="15.75" thickTop="1">
      <c r="A7" s="40" t="s">
        <v>5</v>
      </c>
      <c r="B7" s="22" t="s">
        <v>83</v>
      </c>
      <c r="C7" s="21" t="s">
        <v>89</v>
      </c>
      <c r="D7" s="95" t="s">
        <v>39</v>
      </c>
      <c r="E7" s="42">
        <v>148905</v>
      </c>
    </row>
    <row r="8" spans="1:5" ht="42" customHeight="1">
      <c r="A8" s="59" t="s">
        <v>5</v>
      </c>
      <c r="B8" s="60" t="s">
        <v>83</v>
      </c>
      <c r="C8" s="45" t="s">
        <v>92</v>
      </c>
      <c r="D8" s="4" t="s">
        <v>36</v>
      </c>
      <c r="E8" s="46">
        <v>30636</v>
      </c>
    </row>
    <row r="9" spans="1:5" ht="57.75">
      <c r="A9" s="59" t="s">
        <v>5</v>
      </c>
      <c r="B9" s="60" t="s">
        <v>83</v>
      </c>
      <c r="C9" s="61" t="s">
        <v>122</v>
      </c>
      <c r="D9" s="1" t="s">
        <v>123</v>
      </c>
      <c r="E9" s="62">
        <v>549562</v>
      </c>
    </row>
    <row r="10" spans="1:5" ht="57.75" customHeight="1" thickBot="1">
      <c r="A10" s="43" t="s">
        <v>5</v>
      </c>
      <c r="B10" s="23" t="s">
        <v>83</v>
      </c>
      <c r="C10" s="70" t="s">
        <v>131</v>
      </c>
      <c r="D10" s="7" t="s">
        <v>123</v>
      </c>
      <c r="E10" s="46">
        <v>2200000</v>
      </c>
    </row>
    <row r="11" spans="1:5" ht="22.5" customHeight="1" thickBot="1" thickTop="1">
      <c r="A11" s="38" t="s">
        <v>5</v>
      </c>
      <c r="B11" s="20" t="s">
        <v>7</v>
      </c>
      <c r="C11" s="20"/>
      <c r="D11" s="3" t="s">
        <v>8</v>
      </c>
      <c r="E11" s="39">
        <f>SUM(E12:E12)</f>
        <v>2700</v>
      </c>
    </row>
    <row r="12" spans="1:5" ht="19.5" customHeight="1" thickBot="1" thickTop="1">
      <c r="A12" s="86" t="s">
        <v>5</v>
      </c>
      <c r="B12" s="87" t="s">
        <v>7</v>
      </c>
      <c r="C12" s="20" t="s">
        <v>90</v>
      </c>
      <c r="D12" s="96" t="s">
        <v>9</v>
      </c>
      <c r="E12" s="39">
        <v>2700</v>
      </c>
    </row>
    <row r="13" spans="1:5" ht="15.75" customHeight="1" thickBot="1" thickTop="1">
      <c r="A13" s="50"/>
      <c r="B13" s="50"/>
      <c r="C13" s="50"/>
      <c r="D13" s="50"/>
      <c r="E13" s="50"/>
    </row>
    <row r="14" spans="1:5" ht="21.75" customHeight="1" thickBot="1" thickTop="1">
      <c r="A14" s="51" t="s">
        <v>10</v>
      </c>
      <c r="B14" s="107" t="s">
        <v>11</v>
      </c>
      <c r="C14" s="108"/>
      <c r="D14" s="109"/>
      <c r="E14" s="52">
        <f>SUM(E15)</f>
        <v>1433207</v>
      </c>
    </row>
    <row r="15" spans="1:5" ht="16.5" thickBot="1" thickTop="1">
      <c r="A15" s="38" t="s">
        <v>10</v>
      </c>
      <c r="B15" s="20" t="s">
        <v>12</v>
      </c>
      <c r="C15" s="20"/>
      <c r="D15" s="3" t="s">
        <v>124</v>
      </c>
      <c r="E15" s="39">
        <f>SUM(E16:E18)</f>
        <v>1433207</v>
      </c>
    </row>
    <row r="16" spans="1:5" ht="59.25" customHeight="1" thickTop="1">
      <c r="A16" s="40" t="s">
        <v>10</v>
      </c>
      <c r="B16" s="22" t="s">
        <v>12</v>
      </c>
      <c r="C16" s="21" t="s">
        <v>92</v>
      </c>
      <c r="D16" s="95" t="s">
        <v>36</v>
      </c>
      <c r="E16" s="42">
        <v>225000</v>
      </c>
    </row>
    <row r="17" spans="1:5" ht="58.5" customHeight="1" thickBot="1">
      <c r="A17" s="53" t="s">
        <v>10</v>
      </c>
      <c r="B17" s="54" t="s">
        <v>12</v>
      </c>
      <c r="C17" s="55" t="s">
        <v>122</v>
      </c>
      <c r="D17" s="8" t="s">
        <v>123</v>
      </c>
      <c r="E17" s="56">
        <v>543207</v>
      </c>
    </row>
    <row r="18" spans="1:5" ht="50.25" customHeight="1" thickBot="1" thickTop="1">
      <c r="A18" s="53" t="s">
        <v>10</v>
      </c>
      <c r="B18" s="54" t="s">
        <v>12</v>
      </c>
      <c r="C18" s="55" t="s">
        <v>131</v>
      </c>
      <c r="D18" s="106" t="s">
        <v>123</v>
      </c>
      <c r="E18" s="56">
        <v>665000</v>
      </c>
    </row>
    <row r="19" spans="1:5" ht="14.25" customHeight="1" thickBot="1" thickTop="1">
      <c r="A19" s="50"/>
      <c r="B19" s="50"/>
      <c r="C19" s="50"/>
      <c r="D19" s="50"/>
      <c r="E19" s="50"/>
    </row>
    <row r="20" spans="1:5" ht="19.5" thickBot="1" thickTop="1">
      <c r="A20" s="57" t="s">
        <v>13</v>
      </c>
      <c r="B20" s="107" t="s">
        <v>14</v>
      </c>
      <c r="C20" s="108"/>
      <c r="D20" s="109"/>
      <c r="E20" s="58">
        <f>SUM(E21,E27)</f>
        <v>390200</v>
      </c>
    </row>
    <row r="21" spans="1:5" ht="16.5" thickBot="1" thickTop="1">
      <c r="A21" s="38" t="s">
        <v>13</v>
      </c>
      <c r="B21" s="20" t="s">
        <v>15</v>
      </c>
      <c r="C21" s="20"/>
      <c r="D21" s="3" t="s">
        <v>16</v>
      </c>
      <c r="E21" s="39">
        <f>SUM(E22:E26)</f>
        <v>340000</v>
      </c>
    </row>
    <row r="22" spans="1:5" ht="30" thickTop="1">
      <c r="A22" s="43" t="s">
        <v>13</v>
      </c>
      <c r="B22" s="23" t="s">
        <v>15</v>
      </c>
      <c r="C22" s="45" t="s">
        <v>93</v>
      </c>
      <c r="D22" s="4" t="s">
        <v>37</v>
      </c>
      <c r="E22" s="46">
        <v>7000</v>
      </c>
    </row>
    <row r="23" spans="1:5" ht="15">
      <c r="A23" s="59" t="s">
        <v>13</v>
      </c>
      <c r="B23" s="60" t="s">
        <v>15</v>
      </c>
      <c r="C23" s="61" t="s">
        <v>90</v>
      </c>
      <c r="D23" s="1" t="s">
        <v>9</v>
      </c>
      <c r="E23" s="62">
        <v>10000</v>
      </c>
    </row>
    <row r="24" spans="1:5" ht="43.5">
      <c r="A24" s="63" t="s">
        <v>13</v>
      </c>
      <c r="B24" s="64" t="s">
        <v>15</v>
      </c>
      <c r="C24" s="65" t="s">
        <v>94</v>
      </c>
      <c r="D24" s="24" t="s">
        <v>85</v>
      </c>
      <c r="E24" s="66">
        <v>3000</v>
      </c>
    </row>
    <row r="25" spans="1:5" ht="29.25">
      <c r="A25" s="63" t="s">
        <v>13</v>
      </c>
      <c r="B25" s="64" t="s">
        <v>15</v>
      </c>
      <c r="C25" s="65" t="s">
        <v>95</v>
      </c>
      <c r="D25" s="5" t="s">
        <v>38</v>
      </c>
      <c r="E25" s="66">
        <v>300000</v>
      </c>
    </row>
    <row r="26" spans="1:5" ht="15.75" customHeight="1" thickBot="1">
      <c r="A26" s="47" t="s">
        <v>13</v>
      </c>
      <c r="B26" s="48" t="s">
        <v>15</v>
      </c>
      <c r="C26" s="41" t="s">
        <v>115</v>
      </c>
      <c r="D26" s="97" t="s">
        <v>68</v>
      </c>
      <c r="E26" s="49">
        <v>20000</v>
      </c>
    </row>
    <row r="27" spans="1:5" ht="23.25" customHeight="1" thickBot="1" thickTop="1">
      <c r="A27" s="38" t="s">
        <v>13</v>
      </c>
      <c r="B27" s="20" t="s">
        <v>17</v>
      </c>
      <c r="C27" s="20"/>
      <c r="D27" s="3" t="s">
        <v>87</v>
      </c>
      <c r="E27" s="39">
        <f>SUM(E28:E29)</f>
        <v>50200</v>
      </c>
    </row>
    <row r="28" spans="1:5" ht="58.5" customHeight="1" thickBot="1" thickTop="1">
      <c r="A28" s="86" t="s">
        <v>13</v>
      </c>
      <c r="B28" s="87" t="s">
        <v>17</v>
      </c>
      <c r="C28" s="20" t="s">
        <v>96</v>
      </c>
      <c r="D28" s="96" t="s">
        <v>88</v>
      </c>
      <c r="E28" s="39">
        <v>50000</v>
      </c>
    </row>
    <row r="29" spans="1:5" ht="30.75" thickBot="1" thickTop="1">
      <c r="A29" s="86" t="s">
        <v>13</v>
      </c>
      <c r="B29" s="87" t="s">
        <v>17</v>
      </c>
      <c r="C29" s="20" t="s">
        <v>98</v>
      </c>
      <c r="D29" s="96" t="s">
        <v>81</v>
      </c>
      <c r="E29" s="39">
        <v>200</v>
      </c>
    </row>
    <row r="30" spans="1:5" ht="24" customHeight="1" thickBot="1" thickTop="1">
      <c r="A30" s="50"/>
      <c r="B30" s="50"/>
      <c r="C30" s="50"/>
      <c r="D30" s="50"/>
      <c r="E30" s="50"/>
    </row>
    <row r="31" spans="1:5" ht="19.5" thickBot="1" thickTop="1">
      <c r="A31" s="51" t="s">
        <v>18</v>
      </c>
      <c r="B31" s="107" t="s">
        <v>19</v>
      </c>
      <c r="C31" s="108"/>
      <c r="D31" s="109"/>
      <c r="E31" s="52">
        <f>SUM(E32,E34)</f>
        <v>106527</v>
      </c>
    </row>
    <row r="32" spans="1:5" ht="15.75" thickTop="1">
      <c r="A32" s="67" t="s">
        <v>18</v>
      </c>
      <c r="B32" s="45" t="s">
        <v>20</v>
      </c>
      <c r="C32" s="45"/>
      <c r="D32" s="9" t="s">
        <v>21</v>
      </c>
      <c r="E32" s="46">
        <f>SUM(E33)</f>
        <v>55829</v>
      </c>
    </row>
    <row r="33" spans="1:5" ht="58.5" thickBot="1">
      <c r="A33" s="63" t="s">
        <v>18</v>
      </c>
      <c r="B33" s="64" t="s">
        <v>20</v>
      </c>
      <c r="C33" s="65" t="s">
        <v>97</v>
      </c>
      <c r="D33" s="5" t="s">
        <v>40</v>
      </c>
      <c r="E33" s="66">
        <v>55829</v>
      </c>
    </row>
    <row r="34" spans="1:5" ht="24" customHeight="1" thickBot="1" thickTop="1">
      <c r="A34" s="38" t="s">
        <v>18</v>
      </c>
      <c r="B34" s="20" t="s">
        <v>22</v>
      </c>
      <c r="C34" s="20"/>
      <c r="D34" s="3" t="s">
        <v>23</v>
      </c>
      <c r="E34" s="39">
        <f>SUM(E35:E36)</f>
        <v>50698</v>
      </c>
    </row>
    <row r="35" spans="1:5" ht="15.75" thickTop="1">
      <c r="A35" s="43" t="s">
        <v>18</v>
      </c>
      <c r="B35" s="23" t="s">
        <v>22</v>
      </c>
      <c r="C35" s="45" t="s">
        <v>91</v>
      </c>
      <c r="D35" s="4" t="s">
        <v>41</v>
      </c>
      <c r="E35" s="46">
        <v>11998</v>
      </c>
    </row>
    <row r="36" spans="1:5" ht="15.75" thickBot="1">
      <c r="A36" s="47" t="s">
        <v>18</v>
      </c>
      <c r="B36" s="48" t="s">
        <v>22</v>
      </c>
      <c r="C36" s="41" t="s">
        <v>89</v>
      </c>
      <c r="D36" s="6" t="s">
        <v>39</v>
      </c>
      <c r="E36" s="49">
        <v>38700</v>
      </c>
    </row>
    <row r="37" spans="1:5" ht="25.5" customHeight="1" thickBot="1" thickTop="1">
      <c r="A37" s="50"/>
      <c r="B37" s="50"/>
      <c r="C37" s="50"/>
      <c r="D37" s="50"/>
      <c r="E37" s="68"/>
    </row>
    <row r="38" spans="1:5" ht="63.75" customHeight="1" thickBot="1" thickTop="1">
      <c r="A38" s="51" t="s">
        <v>24</v>
      </c>
      <c r="B38" s="107" t="s">
        <v>25</v>
      </c>
      <c r="C38" s="108"/>
      <c r="D38" s="109"/>
      <c r="E38" s="52">
        <f>SUM(E39)</f>
        <v>1470</v>
      </c>
    </row>
    <row r="39" spans="1:5" ht="31.5" thickBot="1" thickTop="1">
      <c r="A39" s="38" t="s">
        <v>24</v>
      </c>
      <c r="B39" s="20" t="s">
        <v>26</v>
      </c>
      <c r="C39" s="20"/>
      <c r="D39" s="3" t="s">
        <v>27</v>
      </c>
      <c r="E39" s="39">
        <f>SUM(E40)</f>
        <v>1470</v>
      </c>
    </row>
    <row r="40" spans="1:5" ht="59.25" thickBot="1" thickTop="1">
      <c r="A40" s="53" t="s">
        <v>24</v>
      </c>
      <c r="B40" s="54" t="s">
        <v>26</v>
      </c>
      <c r="C40" s="55" t="s">
        <v>97</v>
      </c>
      <c r="D40" s="8" t="s">
        <v>40</v>
      </c>
      <c r="E40" s="56">
        <v>1470</v>
      </c>
    </row>
    <row r="41" spans="1:5" ht="26.25" customHeight="1" thickBot="1" thickTop="1">
      <c r="A41" s="50"/>
      <c r="B41" s="50"/>
      <c r="C41" s="50"/>
      <c r="D41" s="50"/>
      <c r="E41" s="50"/>
    </row>
    <row r="42" spans="1:5" ht="19.5" thickBot="1" thickTop="1">
      <c r="A42" s="51" t="s">
        <v>28</v>
      </c>
      <c r="B42" s="107" t="s">
        <v>29</v>
      </c>
      <c r="C42" s="108"/>
      <c r="D42" s="109"/>
      <c r="E42" s="52">
        <f>SUM(E43)</f>
        <v>500</v>
      </c>
    </row>
    <row r="43" spans="1:5" ht="16.5" thickBot="1" thickTop="1">
      <c r="A43" s="38" t="s">
        <v>28</v>
      </c>
      <c r="B43" s="20" t="s">
        <v>30</v>
      </c>
      <c r="C43" s="20"/>
      <c r="D43" s="3" t="s">
        <v>31</v>
      </c>
      <c r="E43" s="39">
        <f>SUM(E44)</f>
        <v>500</v>
      </c>
    </row>
    <row r="44" spans="1:5" ht="59.25" thickBot="1" thickTop="1">
      <c r="A44" s="53" t="s">
        <v>28</v>
      </c>
      <c r="B44" s="54" t="s">
        <v>30</v>
      </c>
      <c r="C44" s="55" t="s">
        <v>97</v>
      </c>
      <c r="D44" s="8" t="s">
        <v>40</v>
      </c>
      <c r="E44" s="56">
        <v>500</v>
      </c>
    </row>
    <row r="45" spans="1:5" ht="22.5" customHeight="1" thickBot="1" thickTop="1">
      <c r="A45" s="50"/>
      <c r="B45" s="50"/>
      <c r="C45" s="50"/>
      <c r="D45" s="50"/>
      <c r="E45" s="50"/>
    </row>
    <row r="46" spans="1:5" ht="43.5" customHeight="1" thickBot="1" thickTop="1">
      <c r="A46" s="51" t="s">
        <v>32</v>
      </c>
      <c r="B46" s="107" t="s">
        <v>33</v>
      </c>
      <c r="C46" s="108"/>
      <c r="D46" s="109"/>
      <c r="E46" s="52">
        <f>SUM(E47)</f>
        <v>700</v>
      </c>
    </row>
    <row r="47" spans="1:5" ht="16.5" thickBot="1" thickTop="1">
      <c r="A47" s="38" t="s">
        <v>32</v>
      </c>
      <c r="B47" s="20" t="s">
        <v>34</v>
      </c>
      <c r="C47" s="20"/>
      <c r="D47" s="3" t="s">
        <v>35</v>
      </c>
      <c r="E47" s="39">
        <f>SUM(E48)</f>
        <v>700</v>
      </c>
    </row>
    <row r="48" spans="1:5" ht="59.25" customHeight="1" thickBot="1" thickTop="1">
      <c r="A48" s="53" t="s">
        <v>32</v>
      </c>
      <c r="B48" s="54" t="s">
        <v>34</v>
      </c>
      <c r="C48" s="55" t="s">
        <v>97</v>
      </c>
      <c r="D48" s="8" t="s">
        <v>40</v>
      </c>
      <c r="E48" s="56">
        <v>700</v>
      </c>
    </row>
    <row r="49" spans="1:5" ht="24" customHeight="1" thickBot="1" thickTop="1">
      <c r="A49" s="50"/>
      <c r="B49" s="50"/>
      <c r="C49" s="50"/>
      <c r="D49" s="50"/>
      <c r="E49" s="50"/>
    </row>
    <row r="50" spans="1:5" ht="53.25" customHeight="1" thickBot="1" thickTop="1">
      <c r="A50" s="57" t="s">
        <v>42</v>
      </c>
      <c r="B50" s="107" t="s">
        <v>129</v>
      </c>
      <c r="C50" s="108"/>
      <c r="D50" s="109"/>
      <c r="E50" s="58">
        <f>SUM(E51,E53,E70,E60,E74,E76,E79)</f>
        <v>6222091</v>
      </c>
    </row>
    <row r="51" spans="1:5" ht="33.75" customHeight="1" thickBot="1" thickTop="1">
      <c r="A51" s="38" t="s">
        <v>42</v>
      </c>
      <c r="B51" s="20" t="s">
        <v>43</v>
      </c>
      <c r="C51" s="20"/>
      <c r="D51" s="13" t="s">
        <v>44</v>
      </c>
      <c r="E51" s="39">
        <f>SUM(E52:E52)</f>
        <v>5000</v>
      </c>
    </row>
    <row r="52" spans="1:5" ht="30.75" thickBot="1" thickTop="1">
      <c r="A52" s="43" t="s">
        <v>42</v>
      </c>
      <c r="B52" s="23" t="s">
        <v>43</v>
      </c>
      <c r="C52" s="45" t="s">
        <v>99</v>
      </c>
      <c r="D52" s="11" t="s">
        <v>45</v>
      </c>
      <c r="E52" s="46">
        <v>5000</v>
      </c>
    </row>
    <row r="53" spans="1:5" ht="61.5" thickBot="1" thickTop="1">
      <c r="A53" s="38" t="s">
        <v>42</v>
      </c>
      <c r="B53" s="20" t="s">
        <v>47</v>
      </c>
      <c r="C53" s="20"/>
      <c r="D53" s="13" t="s">
        <v>130</v>
      </c>
      <c r="E53" s="39">
        <f>SUM(E54:E59)</f>
        <v>2555355</v>
      </c>
    </row>
    <row r="54" spans="1:5" ht="15.75" thickTop="1">
      <c r="A54" s="43" t="s">
        <v>42</v>
      </c>
      <c r="B54" s="23" t="s">
        <v>47</v>
      </c>
      <c r="C54" s="45" t="s">
        <v>101</v>
      </c>
      <c r="D54" s="11" t="s">
        <v>48</v>
      </c>
      <c r="E54" s="46">
        <v>2280076</v>
      </c>
    </row>
    <row r="55" spans="1:5" ht="15">
      <c r="A55" s="59" t="s">
        <v>42</v>
      </c>
      <c r="B55" s="60" t="s">
        <v>47</v>
      </c>
      <c r="C55" s="61" t="s">
        <v>102</v>
      </c>
      <c r="D55" s="14" t="s">
        <v>49</v>
      </c>
      <c r="E55" s="62">
        <v>146884</v>
      </c>
    </row>
    <row r="56" spans="1:5" ht="15">
      <c r="A56" s="59" t="s">
        <v>42</v>
      </c>
      <c r="B56" s="60" t="s">
        <v>47</v>
      </c>
      <c r="C56" s="61" t="s">
        <v>103</v>
      </c>
      <c r="D56" s="14" t="s">
        <v>50</v>
      </c>
      <c r="E56" s="62">
        <v>60395</v>
      </c>
    </row>
    <row r="57" spans="1:5" ht="15">
      <c r="A57" s="59" t="s">
        <v>42</v>
      </c>
      <c r="B57" s="60" t="s">
        <v>47</v>
      </c>
      <c r="C57" s="61" t="s">
        <v>104</v>
      </c>
      <c r="D57" s="14" t="s">
        <v>51</v>
      </c>
      <c r="E57" s="62">
        <v>28000</v>
      </c>
    </row>
    <row r="58" spans="1:5" ht="15">
      <c r="A58" s="59" t="s">
        <v>42</v>
      </c>
      <c r="B58" s="60" t="s">
        <v>47</v>
      </c>
      <c r="C58" s="61" t="s">
        <v>106</v>
      </c>
      <c r="D58" s="14" t="s">
        <v>53</v>
      </c>
      <c r="E58" s="62">
        <v>20000</v>
      </c>
    </row>
    <row r="59" spans="1:5" ht="30" thickBot="1">
      <c r="A59" s="63" t="s">
        <v>42</v>
      </c>
      <c r="B59" s="64" t="s">
        <v>47</v>
      </c>
      <c r="C59" s="65" t="s">
        <v>100</v>
      </c>
      <c r="D59" s="98" t="s">
        <v>46</v>
      </c>
      <c r="E59" s="66">
        <v>20000</v>
      </c>
    </row>
    <row r="60" spans="1:5" ht="59.25" thickBot="1" thickTop="1">
      <c r="A60" s="38" t="s">
        <v>42</v>
      </c>
      <c r="B60" s="20" t="s">
        <v>132</v>
      </c>
      <c r="C60" s="20"/>
      <c r="D60" s="25" t="s">
        <v>133</v>
      </c>
      <c r="E60" s="39">
        <f>SUM(E61:E69)</f>
        <v>1962817</v>
      </c>
    </row>
    <row r="61" spans="1:5" ht="15.75" thickTop="1">
      <c r="A61" s="40" t="s">
        <v>42</v>
      </c>
      <c r="B61" s="22" t="s">
        <v>132</v>
      </c>
      <c r="C61" s="45" t="s">
        <v>101</v>
      </c>
      <c r="D61" s="11" t="s">
        <v>48</v>
      </c>
      <c r="E61" s="42">
        <v>808011</v>
      </c>
    </row>
    <row r="62" spans="1:5" ht="15">
      <c r="A62" s="59" t="s">
        <v>42</v>
      </c>
      <c r="B62" s="60" t="s">
        <v>132</v>
      </c>
      <c r="C62" s="61" t="s">
        <v>102</v>
      </c>
      <c r="D62" s="14" t="s">
        <v>49</v>
      </c>
      <c r="E62" s="62">
        <v>993977</v>
      </c>
    </row>
    <row r="63" spans="1:5" ht="15">
      <c r="A63" s="59" t="s">
        <v>42</v>
      </c>
      <c r="B63" s="60" t="s">
        <v>132</v>
      </c>
      <c r="C63" s="61" t="s">
        <v>103</v>
      </c>
      <c r="D63" s="14" t="s">
        <v>50</v>
      </c>
      <c r="E63" s="62">
        <v>5329</v>
      </c>
    </row>
    <row r="64" spans="1:5" ht="15">
      <c r="A64" s="59" t="s">
        <v>42</v>
      </c>
      <c r="B64" s="60" t="s">
        <v>132</v>
      </c>
      <c r="C64" s="61" t="s">
        <v>104</v>
      </c>
      <c r="D64" s="14" t="s">
        <v>51</v>
      </c>
      <c r="E64" s="62">
        <v>84000</v>
      </c>
    </row>
    <row r="65" spans="1:5" ht="15">
      <c r="A65" s="59" t="s">
        <v>42</v>
      </c>
      <c r="B65" s="60" t="s">
        <v>132</v>
      </c>
      <c r="C65" s="61" t="s">
        <v>107</v>
      </c>
      <c r="D65" s="14" t="s">
        <v>54</v>
      </c>
      <c r="E65" s="62">
        <v>2000</v>
      </c>
    </row>
    <row r="66" spans="1:5" ht="15">
      <c r="A66" s="59" t="s">
        <v>42</v>
      </c>
      <c r="B66" s="60" t="s">
        <v>132</v>
      </c>
      <c r="C66" s="61" t="s">
        <v>108</v>
      </c>
      <c r="D66" s="14" t="s">
        <v>125</v>
      </c>
      <c r="E66" s="62">
        <v>3000</v>
      </c>
    </row>
    <row r="67" spans="1:5" ht="15">
      <c r="A67" s="59" t="s">
        <v>42</v>
      </c>
      <c r="B67" s="60" t="s">
        <v>132</v>
      </c>
      <c r="C67" s="61" t="s">
        <v>105</v>
      </c>
      <c r="D67" s="1" t="s">
        <v>52</v>
      </c>
      <c r="E67" s="62">
        <v>1500</v>
      </c>
    </row>
    <row r="68" spans="1:5" ht="15">
      <c r="A68" s="59" t="s">
        <v>42</v>
      </c>
      <c r="B68" s="60" t="s">
        <v>132</v>
      </c>
      <c r="C68" s="61" t="s">
        <v>106</v>
      </c>
      <c r="D68" s="14" t="s">
        <v>53</v>
      </c>
      <c r="E68" s="62">
        <v>25000</v>
      </c>
    </row>
    <row r="69" spans="1:5" ht="30" thickBot="1">
      <c r="A69" s="59" t="s">
        <v>42</v>
      </c>
      <c r="B69" s="60" t="s">
        <v>132</v>
      </c>
      <c r="C69" s="61" t="s">
        <v>100</v>
      </c>
      <c r="D69" s="15" t="s">
        <v>46</v>
      </c>
      <c r="E69" s="49">
        <v>40000</v>
      </c>
    </row>
    <row r="70" spans="1:5" ht="46.5" thickBot="1" thickTop="1">
      <c r="A70" s="72">
        <v>756</v>
      </c>
      <c r="B70" s="19">
        <v>75618</v>
      </c>
      <c r="C70" s="20"/>
      <c r="D70" s="13" t="s">
        <v>55</v>
      </c>
      <c r="E70" s="73">
        <f>SUM(E71:E73)</f>
        <v>260000</v>
      </c>
    </row>
    <row r="71" spans="1:5" ht="15.75" thickTop="1">
      <c r="A71" s="74">
        <v>756</v>
      </c>
      <c r="B71" s="75">
        <v>75618</v>
      </c>
      <c r="C71" s="45" t="s">
        <v>109</v>
      </c>
      <c r="D71" s="11" t="s">
        <v>56</v>
      </c>
      <c r="E71" s="76">
        <v>20000</v>
      </c>
    </row>
    <row r="72" spans="1:5" ht="15">
      <c r="A72" s="93">
        <v>756</v>
      </c>
      <c r="B72" s="94">
        <v>75618</v>
      </c>
      <c r="C72" s="61" t="s">
        <v>111</v>
      </c>
      <c r="D72" s="14" t="s">
        <v>57</v>
      </c>
      <c r="E72" s="69">
        <v>130000</v>
      </c>
    </row>
    <row r="73" spans="1:5" ht="15.75" thickBot="1">
      <c r="A73" s="77">
        <v>756</v>
      </c>
      <c r="B73" s="78">
        <v>75618</v>
      </c>
      <c r="C73" s="65" t="s">
        <v>110</v>
      </c>
      <c r="D73" s="12" t="s">
        <v>121</v>
      </c>
      <c r="E73" s="71">
        <v>110000</v>
      </c>
    </row>
    <row r="74" spans="1:5" ht="16.5" thickBot="1" thickTop="1">
      <c r="A74" s="72">
        <v>756</v>
      </c>
      <c r="B74" s="19">
        <v>75619</v>
      </c>
      <c r="C74" s="20"/>
      <c r="D74" s="101" t="s">
        <v>135</v>
      </c>
      <c r="E74" s="73">
        <f>SUM(E75)</f>
        <v>6500</v>
      </c>
    </row>
    <row r="75" spans="1:5" ht="53.25" customHeight="1" thickBot="1" thickTop="1">
      <c r="A75" s="99">
        <v>756</v>
      </c>
      <c r="B75" s="100">
        <v>75619</v>
      </c>
      <c r="C75" s="20" t="s">
        <v>134</v>
      </c>
      <c r="D75" s="102" t="s">
        <v>136</v>
      </c>
      <c r="E75" s="73">
        <v>6500</v>
      </c>
    </row>
    <row r="76" spans="1:5" ht="31.5" thickBot="1" thickTop="1">
      <c r="A76" s="72">
        <v>756</v>
      </c>
      <c r="B76" s="19">
        <v>75621</v>
      </c>
      <c r="C76" s="20"/>
      <c r="D76" s="17" t="s">
        <v>58</v>
      </c>
      <c r="E76" s="73">
        <f>SUM(E77:E78)</f>
        <v>1431419</v>
      </c>
    </row>
    <row r="77" spans="1:5" ht="15.75" thickTop="1">
      <c r="A77" s="79">
        <v>756</v>
      </c>
      <c r="B77" s="80">
        <v>75621</v>
      </c>
      <c r="C77" s="21" t="s">
        <v>112</v>
      </c>
      <c r="D77" s="92" t="s">
        <v>59</v>
      </c>
      <c r="E77" s="81">
        <v>1361419</v>
      </c>
    </row>
    <row r="78" spans="1:5" ht="15.75" thickBot="1">
      <c r="A78" s="82">
        <v>756</v>
      </c>
      <c r="B78" s="83">
        <v>75621</v>
      </c>
      <c r="C78" s="41" t="s">
        <v>113</v>
      </c>
      <c r="D78" s="84" t="s">
        <v>60</v>
      </c>
      <c r="E78" s="85">
        <v>70000</v>
      </c>
    </row>
    <row r="79" spans="1:5" ht="30.75" thickBot="1" thickTop="1">
      <c r="A79" s="72">
        <v>756</v>
      </c>
      <c r="B79" s="19">
        <v>75647</v>
      </c>
      <c r="C79" s="20"/>
      <c r="D79" s="25" t="s">
        <v>137</v>
      </c>
      <c r="E79" s="73">
        <f>SUM(E80)</f>
        <v>1000</v>
      </c>
    </row>
    <row r="80" spans="1:5" ht="16.5" thickBot="1" thickTop="1">
      <c r="A80" s="99">
        <v>756</v>
      </c>
      <c r="B80" s="100">
        <v>75647</v>
      </c>
      <c r="C80" s="20" t="s">
        <v>89</v>
      </c>
      <c r="D80" s="103" t="s">
        <v>39</v>
      </c>
      <c r="E80" s="73">
        <v>1000</v>
      </c>
    </row>
    <row r="81" spans="1:5" ht="25.5" customHeight="1" thickBot="1" thickTop="1">
      <c r="A81" s="50"/>
      <c r="B81" s="50"/>
      <c r="C81" s="50"/>
      <c r="D81" s="50"/>
      <c r="E81" s="50"/>
    </row>
    <row r="82" spans="1:5" ht="19.5" thickBot="1" thickTop="1">
      <c r="A82" s="51" t="s">
        <v>61</v>
      </c>
      <c r="B82" s="107" t="s">
        <v>62</v>
      </c>
      <c r="C82" s="108"/>
      <c r="D82" s="109"/>
      <c r="E82" s="52">
        <f>SUM(E83,E85,E87)</f>
        <v>4161080</v>
      </c>
    </row>
    <row r="83" spans="1:5" ht="31.5" thickBot="1" thickTop="1">
      <c r="A83" s="38" t="s">
        <v>61</v>
      </c>
      <c r="B83" s="20" t="s">
        <v>63</v>
      </c>
      <c r="C83" s="20"/>
      <c r="D83" s="13" t="s">
        <v>64</v>
      </c>
      <c r="E83" s="39">
        <f>SUM(E84)</f>
        <v>2560664</v>
      </c>
    </row>
    <row r="84" spans="1:5" ht="16.5" thickBot="1" thickTop="1">
      <c r="A84" s="86" t="s">
        <v>61</v>
      </c>
      <c r="B84" s="20"/>
      <c r="C84" s="20" t="s">
        <v>114</v>
      </c>
      <c r="D84" s="16" t="s">
        <v>65</v>
      </c>
      <c r="E84" s="39">
        <v>2560664</v>
      </c>
    </row>
    <row r="85" spans="1:5" ht="18" customHeight="1" thickBot="1" thickTop="1">
      <c r="A85" s="38" t="s">
        <v>61</v>
      </c>
      <c r="B85" s="20" t="s">
        <v>126</v>
      </c>
      <c r="C85" s="20"/>
      <c r="D85" s="13" t="s">
        <v>127</v>
      </c>
      <c r="E85" s="39">
        <f>SUM(E86)</f>
        <v>1570416</v>
      </c>
    </row>
    <row r="86" spans="1:5" ht="16.5" thickBot="1" thickTop="1">
      <c r="A86" s="86" t="s">
        <v>61</v>
      </c>
      <c r="B86" s="87" t="s">
        <v>126</v>
      </c>
      <c r="C86" s="20" t="s">
        <v>114</v>
      </c>
      <c r="D86" s="13" t="s">
        <v>73</v>
      </c>
      <c r="E86" s="39">
        <v>1570416</v>
      </c>
    </row>
    <row r="87" spans="1:5" ht="16.5" thickBot="1" thickTop="1">
      <c r="A87" s="38" t="s">
        <v>61</v>
      </c>
      <c r="B87" s="20" t="s">
        <v>66</v>
      </c>
      <c r="C87" s="20"/>
      <c r="D87" s="13" t="s">
        <v>67</v>
      </c>
      <c r="E87" s="39">
        <f>SUM(E88)</f>
        <v>30000</v>
      </c>
    </row>
    <row r="88" spans="1:5" ht="16.5" thickBot="1" thickTop="1">
      <c r="A88" s="86" t="s">
        <v>61</v>
      </c>
      <c r="B88" s="87" t="s">
        <v>66</v>
      </c>
      <c r="C88" s="20" t="s">
        <v>115</v>
      </c>
      <c r="D88" s="16" t="s">
        <v>68</v>
      </c>
      <c r="E88" s="39">
        <v>30000</v>
      </c>
    </row>
    <row r="89" ht="24" customHeight="1" thickBot="1" thickTop="1"/>
    <row r="90" spans="1:5" ht="19.5" thickBot="1" thickTop="1">
      <c r="A90" s="57" t="s">
        <v>116</v>
      </c>
      <c r="B90" s="107" t="s">
        <v>118</v>
      </c>
      <c r="C90" s="108"/>
      <c r="D90" s="109"/>
      <c r="E90" s="58">
        <f>SUM(E91,E93,E95,E98)</f>
        <v>1995000</v>
      </c>
    </row>
    <row r="91" spans="1:5" ht="36" customHeight="1" thickBot="1" thickTop="1">
      <c r="A91" s="38" t="s">
        <v>116</v>
      </c>
      <c r="B91" s="20" t="s">
        <v>138</v>
      </c>
      <c r="C91" s="20"/>
      <c r="D91" s="104" t="s">
        <v>139</v>
      </c>
      <c r="E91" s="39">
        <f>SUM(E92)</f>
        <v>1440000</v>
      </c>
    </row>
    <row r="92" spans="1:5" ht="59.25" thickBot="1" thickTop="1">
      <c r="A92" s="86" t="s">
        <v>116</v>
      </c>
      <c r="B92" s="87" t="s">
        <v>138</v>
      </c>
      <c r="C92" s="20" t="s">
        <v>97</v>
      </c>
      <c r="D92" s="26" t="s">
        <v>70</v>
      </c>
      <c r="E92" s="39">
        <v>1440000</v>
      </c>
    </row>
    <row r="93" spans="1:5" ht="46.5" thickBot="1" thickTop="1">
      <c r="A93" s="38" t="s">
        <v>116</v>
      </c>
      <c r="B93" s="20" t="s">
        <v>117</v>
      </c>
      <c r="C93" s="20"/>
      <c r="D93" s="17" t="s">
        <v>69</v>
      </c>
      <c r="E93" s="39">
        <f>SUM(E94)</f>
        <v>18000</v>
      </c>
    </row>
    <row r="94" spans="1:5" ht="68.25" customHeight="1" thickBot="1" thickTop="1">
      <c r="A94" s="86" t="s">
        <v>116</v>
      </c>
      <c r="B94" s="87" t="s">
        <v>117</v>
      </c>
      <c r="C94" s="20" t="s">
        <v>97</v>
      </c>
      <c r="D94" s="26" t="s">
        <v>70</v>
      </c>
      <c r="E94" s="39">
        <v>18000</v>
      </c>
    </row>
    <row r="95" spans="1:5" ht="31.5" thickBot="1" thickTop="1">
      <c r="A95" s="38" t="s">
        <v>116</v>
      </c>
      <c r="B95" s="20" t="s">
        <v>119</v>
      </c>
      <c r="C95" s="20"/>
      <c r="D95" s="17" t="s">
        <v>71</v>
      </c>
      <c r="E95" s="39">
        <f>SUM(E96:E97)</f>
        <v>293000</v>
      </c>
    </row>
    <row r="96" spans="1:5" ht="58.5" thickTop="1">
      <c r="A96" s="88" t="s">
        <v>116</v>
      </c>
      <c r="B96" s="89" t="s">
        <v>119</v>
      </c>
      <c r="C96" s="70" t="s">
        <v>97</v>
      </c>
      <c r="D96" s="18" t="s">
        <v>70</v>
      </c>
      <c r="E96" s="44">
        <v>115000</v>
      </c>
    </row>
    <row r="97" spans="1:5" ht="30" customHeight="1" thickBot="1">
      <c r="A97" s="47" t="s">
        <v>116</v>
      </c>
      <c r="B97" s="48" t="s">
        <v>119</v>
      </c>
      <c r="C97" s="41" t="s">
        <v>140</v>
      </c>
      <c r="D97" s="105" t="s">
        <v>141</v>
      </c>
      <c r="E97" s="49">
        <v>178000</v>
      </c>
    </row>
    <row r="98" spans="1:5" ht="16.5" thickBot="1" thickTop="1">
      <c r="A98" s="38" t="s">
        <v>116</v>
      </c>
      <c r="B98" s="20" t="s">
        <v>120</v>
      </c>
      <c r="C98" s="20"/>
      <c r="D98" s="13" t="s">
        <v>72</v>
      </c>
      <c r="E98" s="39">
        <f>SUM(E99)</f>
        <v>244000</v>
      </c>
    </row>
    <row r="99" spans="1:5" ht="63" customHeight="1" thickBot="1" thickTop="1">
      <c r="A99" s="53" t="s">
        <v>116</v>
      </c>
      <c r="B99" s="54" t="s">
        <v>120</v>
      </c>
      <c r="C99" s="55" t="s">
        <v>140</v>
      </c>
      <c r="D99" s="91" t="s">
        <v>141</v>
      </c>
      <c r="E99" s="56">
        <v>244000</v>
      </c>
    </row>
    <row r="100" ht="28.5" customHeight="1" thickBot="1" thickTop="1"/>
    <row r="101" spans="1:5" ht="20.25" thickBot="1" thickTop="1">
      <c r="A101" s="51" t="s">
        <v>74</v>
      </c>
      <c r="B101" s="117" t="s">
        <v>75</v>
      </c>
      <c r="C101" s="118"/>
      <c r="D101" s="119"/>
      <c r="E101" s="52">
        <f>SUM(E102)</f>
        <v>14400</v>
      </c>
    </row>
    <row r="102" spans="1:5" ht="30.75" thickBot="1" thickTop="1">
      <c r="A102" s="38" t="s">
        <v>74</v>
      </c>
      <c r="B102" s="20" t="s">
        <v>76</v>
      </c>
      <c r="C102" s="20"/>
      <c r="D102" s="10" t="s">
        <v>128</v>
      </c>
      <c r="E102" s="39">
        <f>SUM(E103)</f>
        <v>14400</v>
      </c>
    </row>
    <row r="103" spans="1:5" ht="16.5" thickBot="1" thickTop="1">
      <c r="A103" s="86" t="s">
        <v>74</v>
      </c>
      <c r="B103" s="87" t="s">
        <v>76</v>
      </c>
      <c r="C103" s="20" t="s">
        <v>89</v>
      </c>
      <c r="D103" s="90" t="s">
        <v>39</v>
      </c>
      <c r="E103" s="39">
        <v>14400</v>
      </c>
    </row>
    <row r="104" ht="59.25" customHeight="1" thickBot="1" thickTop="1"/>
    <row r="105" spans="1:5" ht="36" customHeight="1" thickBot="1" thickTop="1">
      <c r="A105" s="57" t="s">
        <v>77</v>
      </c>
      <c r="B105" s="117" t="s">
        <v>78</v>
      </c>
      <c r="C105" s="118"/>
      <c r="D105" s="119"/>
      <c r="E105" s="58">
        <f>SUM(E106)</f>
        <v>2000</v>
      </c>
    </row>
    <row r="106" spans="1:5" ht="16.5" thickBot="1" thickTop="1">
      <c r="A106" s="38" t="s">
        <v>77</v>
      </c>
      <c r="B106" s="20" t="s">
        <v>79</v>
      </c>
      <c r="C106" s="20"/>
      <c r="D106" s="10" t="s">
        <v>80</v>
      </c>
      <c r="E106" s="39">
        <f>SUM(E107)</f>
        <v>2000</v>
      </c>
    </row>
    <row r="107" spans="1:5" ht="16.5" thickBot="1" thickTop="1">
      <c r="A107" s="86" t="s">
        <v>77</v>
      </c>
      <c r="B107" s="87" t="s">
        <v>79</v>
      </c>
      <c r="C107" s="20" t="s">
        <v>89</v>
      </c>
      <c r="D107" s="90" t="s">
        <v>39</v>
      </c>
      <c r="E107" s="39">
        <v>2000</v>
      </c>
    </row>
    <row r="108" ht="14.25" thickBot="1" thickTop="1"/>
    <row r="109" spans="1:5" ht="19.5" thickBot="1" thickTop="1">
      <c r="A109" s="115" t="s">
        <v>82</v>
      </c>
      <c r="B109" s="116"/>
      <c r="C109" s="116"/>
      <c r="D109" s="116"/>
      <c r="E109" s="52">
        <f>SUM(E5,E14,E20,E31,E38,E42,E46,E50,E82,E90,E101,E105)</f>
        <v>17258978</v>
      </c>
    </row>
    <row r="110" ht="18.75" customHeight="1" thickBot="1" thickTop="1"/>
    <row r="111" spans="3:5" ht="30" thickBot="1" thickTop="1">
      <c r="C111" s="27">
        <v>9520</v>
      </c>
      <c r="D111" s="28" t="s">
        <v>86</v>
      </c>
      <c r="E111" s="39">
        <v>1695949</v>
      </c>
    </row>
    <row r="112" ht="13.5" thickTop="1"/>
  </sheetData>
  <mergeCells count="15">
    <mergeCell ref="B50:D50"/>
    <mergeCell ref="B82:D82"/>
    <mergeCell ref="B38:D38"/>
    <mergeCell ref="B46:D46"/>
    <mergeCell ref="B42:D42"/>
    <mergeCell ref="A109:D109"/>
    <mergeCell ref="B90:D90"/>
    <mergeCell ref="B101:D101"/>
    <mergeCell ref="B105:D105"/>
    <mergeCell ref="B20:D20"/>
    <mergeCell ref="B31:D31"/>
    <mergeCell ref="B1:E1"/>
    <mergeCell ref="A2:E2"/>
    <mergeCell ref="B5:D5"/>
    <mergeCell ref="B14:D14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Michalak</dc:creator>
  <cp:keywords/>
  <dc:description/>
  <cp:lastModifiedBy>x</cp:lastModifiedBy>
  <cp:lastPrinted>2005-01-31T06:52:51Z</cp:lastPrinted>
  <dcterms:created xsi:type="dcterms:W3CDTF">2002-11-16T16:57:59Z</dcterms:created>
  <dcterms:modified xsi:type="dcterms:W3CDTF">2005-02-03T07:11:29Z</dcterms:modified>
  <cp:category/>
  <cp:version/>
  <cp:contentType/>
  <cp:contentStatus/>
</cp:coreProperties>
</file>