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8235" windowHeight="5895" tabRatio="772" activeTab="5"/>
  </bookViews>
  <sheets>
    <sheet name="załącznik nr 1" sheetId="1" r:id="rId1"/>
    <sheet name="załącznik nr 2" sheetId="2" r:id="rId2"/>
    <sheet name="załącznik nr 3" sheetId="3" r:id="rId3"/>
    <sheet name="załacznik nr 4" sheetId="4" r:id="rId4"/>
    <sheet name="załacznik nr 5" sheetId="5" r:id="rId5"/>
    <sheet name="załącznik nr 6" sheetId="6" r:id="rId6"/>
  </sheets>
  <definedNames>
    <definedName name="_xlnm.Print_Area" localSheetId="4">'załacznik nr 5'!$A$1:$H$232</definedName>
  </definedNames>
  <calcPr fullCalcOnLoad="1"/>
</workbook>
</file>

<file path=xl/sharedStrings.xml><?xml version="1.0" encoding="utf-8"?>
<sst xmlns="http://schemas.openxmlformats.org/spreadsheetml/2006/main" count="452" uniqueCount="252">
  <si>
    <t xml:space="preserve">Załącznik Nr 11 do Uchwały Rady Gminy w Chojnowie  </t>
  </si>
  <si>
    <t xml:space="preserve">PLAN PRZYCHODÓW I WYDATKÓW </t>
  </si>
  <si>
    <t>Gospodarstwa Pomocniczego Urzędu Gminy w Chojnowie z/s w Piotrowicach na rok 2008</t>
  </si>
  <si>
    <t>Plan przychodów na rok 2008</t>
  </si>
  <si>
    <t>Stan środków obrotowychna początek roku</t>
  </si>
  <si>
    <t>§ 0830</t>
  </si>
  <si>
    <t>Wpływy z usług</t>
  </si>
  <si>
    <t>Pozostałe przychody</t>
  </si>
  <si>
    <t>RAZEM</t>
  </si>
  <si>
    <t>Plan wydatków na rok 2008</t>
  </si>
  <si>
    <t>§ 3020</t>
  </si>
  <si>
    <t>Wydatki osobowe niezaliczone do wynagrodzeń</t>
  </si>
  <si>
    <t>§ 4010</t>
  </si>
  <si>
    <t>Wynagrodzenia osobowe pracowników</t>
  </si>
  <si>
    <t>§ 4040</t>
  </si>
  <si>
    <t>Dodatkowe wynagrodzenie roczne</t>
  </si>
  <si>
    <t>§ 4110</t>
  </si>
  <si>
    <t>Składki na ubezpieczenia społeczne</t>
  </si>
  <si>
    <t>§ 4120</t>
  </si>
  <si>
    <t>Składki na Fundusz Pracy</t>
  </si>
  <si>
    <t>§ 4170</t>
  </si>
  <si>
    <t>Wynagrodzenia bezosobowe</t>
  </si>
  <si>
    <t>§ 4210</t>
  </si>
  <si>
    <t>Zakup materiałów i wyposażenia.</t>
  </si>
  <si>
    <t>§ 4220</t>
  </si>
  <si>
    <t>Zakup środków żywności</t>
  </si>
  <si>
    <t>§ 4260</t>
  </si>
  <si>
    <t>Zakup energii</t>
  </si>
  <si>
    <t>§ 4270</t>
  </si>
  <si>
    <t>Zakup usług remontowych.</t>
  </si>
  <si>
    <t>§ 4280</t>
  </si>
  <si>
    <t>Zakup usług zdrowotnych</t>
  </si>
  <si>
    <t>§ 4300</t>
  </si>
  <si>
    <t>Zakup usług pozostałych.</t>
  </si>
  <si>
    <t>§ 4370</t>
  </si>
  <si>
    <t>Opłaty z tytułu zakupu usług telekomunikacyjnych telefonii stacjonarnej</t>
  </si>
  <si>
    <t>§ 4410</t>
  </si>
  <si>
    <t>Podróże służbowe krajowe</t>
  </si>
  <si>
    <t>§ 4430</t>
  </si>
  <si>
    <t>Różne opłaty i składki</t>
  </si>
  <si>
    <t>§ 4440</t>
  </si>
  <si>
    <t>Odpisy na zakładowy fundusz świadczeń socjalnych</t>
  </si>
  <si>
    <t>§ 4460</t>
  </si>
  <si>
    <t>Podatek od osób prawnych</t>
  </si>
  <si>
    <t>§ 4480</t>
  </si>
  <si>
    <t>Podatek od nieruchomości</t>
  </si>
  <si>
    <t>§ 4520</t>
  </si>
  <si>
    <t>Opłaty na rzecz budżetu państwa</t>
  </si>
  <si>
    <t>§ 4530</t>
  </si>
  <si>
    <t>Podatek od towarów i usług VAT</t>
  </si>
  <si>
    <t>§ 4750</t>
  </si>
  <si>
    <t>Zakup akcesoriów komputerowych</t>
  </si>
  <si>
    <t>Pozostałe wydatki</t>
  </si>
  <si>
    <t>Stan środków obrotowych na koniec roku</t>
  </si>
  <si>
    <t>Nr XV/99/2007 z dnia 17 grudnia 2007r.</t>
  </si>
  <si>
    <t>Wydatki na programy i projekty realizowane</t>
  </si>
  <si>
    <t>ze środków funduszy strukturalnych i Funduszu Spójności ( art. 184 ust. 1 pkt 6 ustawy o finansach publicznych)</t>
  </si>
  <si>
    <t>Lp.</t>
  </si>
  <si>
    <t>Projekt</t>
  </si>
  <si>
    <t>Klasyfikacja
(dział, rozdział)</t>
  </si>
  <si>
    <t>Wydatki w okresie realizacji projektu 
(całkowita wartość Projektu)</t>
  </si>
  <si>
    <t>z tego:</t>
  </si>
  <si>
    <t>Środki z budżetu JST i budżetu Państwa</t>
  </si>
  <si>
    <t>Środki z budżetu UE</t>
  </si>
  <si>
    <t>Wydatki razem (6+7+8)</t>
  </si>
  <si>
    <t>z tego źródła finansowania:</t>
  </si>
  <si>
    <t>Wydatki razem (10+11+12)</t>
  </si>
  <si>
    <t>Środki własne</t>
  </si>
  <si>
    <t>pożyczki i kredyty</t>
  </si>
  <si>
    <t xml:space="preserve">pozostałe </t>
  </si>
  <si>
    <t>pożyczki na prefinansowa-nie z budżetu państwa</t>
  </si>
  <si>
    <t>I</t>
  </si>
  <si>
    <t>Wydatki majątkowe razem</t>
  </si>
  <si>
    <t>1.1</t>
  </si>
  <si>
    <t xml:space="preserve"> Program:RPO</t>
  </si>
  <si>
    <t xml:space="preserve"> Priorytet: 3</t>
  </si>
  <si>
    <r>
      <t>nazwa projektu</t>
    </r>
    <r>
      <rPr>
        <sz val="10"/>
        <rFont val="Arial"/>
        <family val="2"/>
      </rPr>
      <t xml:space="preserve">: Budowa drogi na terenie przeznaczonym pod rozwój gospodarczy (TAG) w Okmianach </t>
    </r>
  </si>
  <si>
    <t>600.60016</t>
  </si>
  <si>
    <t>Rok 2008</t>
  </si>
  <si>
    <t>Wydatki  razem</t>
  </si>
  <si>
    <t>1.2</t>
  </si>
  <si>
    <t xml:space="preserve"> Program: PROW</t>
  </si>
  <si>
    <t xml:space="preserve"> Działanie "Odnowa wsi" Oś 3</t>
  </si>
  <si>
    <r>
      <t>nazwa projektu</t>
    </r>
    <r>
      <rPr>
        <sz val="10"/>
        <rFont val="Arial"/>
        <family val="2"/>
      </rPr>
      <t>: Budowa chodnika w miejscowości Okmiany – „Bezpieczny uczeń - bezpieczny  mieszkaniec</t>
    </r>
  </si>
  <si>
    <t>1.3</t>
  </si>
  <si>
    <t xml:space="preserve"> Program: RPO</t>
  </si>
  <si>
    <t xml:space="preserve"> Priorytet: 7</t>
  </si>
  <si>
    <r>
      <t>nazwa projektu</t>
    </r>
    <r>
      <rPr>
        <sz val="10"/>
        <rFont val="Arial"/>
        <family val="2"/>
      </rPr>
      <t>: Budowa sali sportowej przy Szkole Podstawowej w  Krzywej 52</t>
    </r>
  </si>
  <si>
    <t>801.80101</t>
  </si>
  <si>
    <t>Rok 2009</t>
  </si>
  <si>
    <t>II</t>
  </si>
  <si>
    <t>Wydatki bieżące razem</t>
  </si>
  <si>
    <t xml:space="preserve"> Program: ......</t>
  </si>
  <si>
    <t xml:space="preserve"> Priorytet: …..</t>
  </si>
  <si>
    <r>
      <t>nazwa projektu</t>
    </r>
    <r>
      <rPr>
        <sz val="10"/>
        <rFont val="Arial"/>
        <family val="2"/>
      </rPr>
      <t>: ………</t>
    </r>
  </si>
  <si>
    <t>OGÓŁEM (I+II)</t>
  </si>
  <si>
    <t>Załacznik nr 14 do Uchwały Nr XV/99/2007</t>
  </si>
  <si>
    <t>z dnia 17 grudnia 2007</t>
  </si>
  <si>
    <t>LIMITY WYDATKÓW NA WIELOLETNIE PROGRAMY INWESTYCYJNE NA LATA 2008-2010</t>
  </si>
  <si>
    <t>Przewidywany termin realizacji</t>
  </si>
  <si>
    <t>Nazwa zadania  (inwestycji)</t>
  </si>
  <si>
    <t>Wartość kosztorys. Inwestycji</t>
  </si>
  <si>
    <t xml:space="preserve">Finansowanie zadania </t>
  </si>
  <si>
    <t>Budżet gminy</t>
  </si>
  <si>
    <t>Inne środki</t>
  </si>
  <si>
    <t>Fundusze strukturalne</t>
  </si>
  <si>
    <t>Kredyty,  pożyczki</t>
  </si>
  <si>
    <t>Razem</t>
  </si>
  <si>
    <t>WODOCIĄGOWANIE</t>
  </si>
  <si>
    <t>Budowa wodociągu zbiorowego dla wsi Dzwonów - Strupice Etap II, Gołocin wraz z tranzytem do Pawlikowic Etap III oraz Pawlikowic wraz z tranzytem do wodociągu Goliszów -Niedźwiedzice Etap IV</t>
  </si>
  <si>
    <t>Budowa wodociągu zbiorowego we wsi Budziwojów etap I</t>
  </si>
  <si>
    <t>Budowa SUW Okmiany  etap II</t>
  </si>
  <si>
    <t>x</t>
  </si>
  <si>
    <t>Budowa wodociągu zbiorowego dla wsi Dzwonów -Strupice Etap II, Gołocin wraz z tranzytem do Pawlikowic Etap III oraz Pawlikowic wraz z tranzytem do wodociągu Goliszów -Niedźwiedzice Etap IV</t>
  </si>
  <si>
    <t>Budowa SUW Okmiany etap I</t>
  </si>
  <si>
    <t>DROGI</t>
  </si>
  <si>
    <t xml:space="preserve">Budowa drogi na terenie przeznaczonym pod rozwój gospodarczy (TAG) w Okmianach </t>
  </si>
  <si>
    <t>Budowa chodnika w miejscowości Okmiany – „Bezpieczny uczeń - bezpieczny  mieszkaniec”</t>
  </si>
  <si>
    <t>Budowa drogi w Czernikowicach</t>
  </si>
  <si>
    <t>Remont drogi gminnej w miejscowosci Krzywa</t>
  </si>
  <si>
    <t>Remont drogi gminnej w Czernikowicach</t>
  </si>
  <si>
    <t>Remont drogi gminnej we wsi Michów</t>
  </si>
  <si>
    <t>Wykonanie dokumentacji technicznej budowy drogi gminnej Kolonia - Biała</t>
  </si>
  <si>
    <t>Wykonanie dokumentacji technicznej przebudowy mostu na rzece Czarna Woda w Rokitkach</t>
  </si>
  <si>
    <t>BUDOWNICTWO</t>
  </si>
  <si>
    <t>Budowa sali sportowej przy Szkole Podstawowej w  Krzywej 52</t>
  </si>
  <si>
    <t>Wyposażenie boiska sportowego w zaplecze kontenerowe socjalne we wsi Konradówka</t>
  </si>
  <si>
    <t>Budowa dwóch socjalnych budynków mieszkalnych 12-to rodzinnych wraz z przyłączami: wody, kanalizacji sanitarnej i energii elektrycznej - wykonanie dwóch segmentów</t>
  </si>
  <si>
    <t>Termomodernizacja budynku Urzędu Gminy</t>
  </si>
  <si>
    <t>KANALIZACJA</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</si>
  <si>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</si>
  <si>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sieci kanalizacji sanitarnej  dla wsi Zamienice Etap I, Rokitki Etap II, Czernikowice -Jaroszówka Etap III, Biała Etap IV, wraz z oczyszczalnią ścieków w Zamienicach Etap V </t>
  </si>
  <si>
    <t>Wykonanie dokumentacji technicznej i wykonawczej budowy sieci kanalizacji sanitarnej dla wsi Budziwojów i Gołaczów Etap I oraz budowy sieci wodno - kanalizacyjnej dla wsi Gołocin i Pawlikowice etap II</t>
  </si>
  <si>
    <t>Budowa kanalizacji sanitarnej grawitacyjno - tłocznej wraz z modernizacją oczyszczalni dla wsi Okmiany gmina Chojnów</t>
  </si>
  <si>
    <t xml:space="preserve">Budowa sieci kanalizacji sanitarnej  dla wsi Zamienice Etap I, Rokitki Etap II, Czernikowice - Jaroszówka Etap III, Biała Etap IV, wraz z oczyszczalnią ścieków w Zamienicach Etap V </t>
  </si>
  <si>
    <t xml:space="preserve">Wykonanie dokumentacji technicznej budowy kanalizacji sanitarnej dla wsi Budziwojów Etap I, Gołaczów Etap II, Gołocin, Pawlikowice Etap III </t>
  </si>
  <si>
    <t>Wykonanie dokumentacji technicznej budowy kanalizacji sanitarnej dla wsi Jerzmanowice etap I, Witków etap II, Groble etap III, Stary Łom etap IV, Krzywa etap V, Osetnica etap VI, Konradówka etap VII, Piotrowice etap VII</t>
  </si>
  <si>
    <t>INFRASTRUKTURA WIEJSKA</t>
  </si>
  <si>
    <t>Budowa świetlicy wiejskiej w Witkowie</t>
  </si>
  <si>
    <t>Budowa boiska sportowego wsi Krzywa</t>
  </si>
  <si>
    <t>Selektywna zbiórka odpadów (zakup pojemników)</t>
  </si>
  <si>
    <t>Budowa chodnika we wsi Rokitki</t>
  </si>
  <si>
    <t xml:space="preserve">Odnowa wsi </t>
  </si>
  <si>
    <t>PLAN ZADAŃ INWESTYCYJNYCH NA ROK 2008</t>
  </si>
  <si>
    <t>Dział</t>
  </si>
  <si>
    <t>Rozdział</t>
  </si>
  <si>
    <t>§</t>
  </si>
  <si>
    <t>Nazwa inwestycji</t>
  </si>
  <si>
    <t>Wartość kosztorysowa</t>
  </si>
  <si>
    <t>Zob. z odr.ter. płatności</t>
  </si>
  <si>
    <t xml:space="preserve">Pożyczki, kredyty długoterm. </t>
  </si>
  <si>
    <t>Dotacje WFOŚiGW, ZPORR, MGiP i inne</t>
  </si>
  <si>
    <t>Wydatki do poniesienia w roku budż.</t>
  </si>
  <si>
    <t>010</t>
  </si>
  <si>
    <t>01010</t>
  </si>
  <si>
    <t>6050</t>
  </si>
  <si>
    <t>Wodociąg Goliszów.</t>
  </si>
  <si>
    <t>Budowa wodociągu zbiorowego dla wsi Dzwonów, Strupice Etap II, Gołocin wraz z tranzytem do Pawlikowic Etap III oraz Pawlikowic wraz z tranzytem do wodociągu Goliszów -Niedźwiedzice Etap IV</t>
  </si>
  <si>
    <t>Budowa SUW Okmiany II etap I</t>
  </si>
  <si>
    <t xml:space="preserve">Budowa kanalizacji sanitarnej  dla wsi Zamienice Etap I, Rokitki Etap II, Czernikowice, Jaroszówka Etap III, Biała Etap IV, wraz z oczyszczalnią ścieków w Zamienicach Etap V </t>
  </si>
  <si>
    <t>600</t>
  </si>
  <si>
    <t>60016</t>
  </si>
  <si>
    <t>6058</t>
  </si>
  <si>
    <t>6059</t>
  </si>
  <si>
    <t>Remont drogi gminnej w miejscowości Krzywa</t>
  </si>
  <si>
    <t>6060</t>
  </si>
  <si>
    <t>Zakup wiat przystankowych</t>
  </si>
  <si>
    <t>700</t>
  </si>
  <si>
    <t>70005</t>
  </si>
  <si>
    <t>Zakup  gruntów  ANR</t>
  </si>
  <si>
    <t>70095</t>
  </si>
  <si>
    <t>Budowa świetlicy  wiejskiej  w  miejscowości   Pawlikowice.</t>
  </si>
  <si>
    <t>710</t>
  </si>
  <si>
    <t>71035</t>
  </si>
  <si>
    <t>6610</t>
  </si>
  <si>
    <t>Dotacja celowa przekazana gminie Miejskiej Chojnów na realizację  inwestycji pn. "Rozbudowa Cmentarza komunalnego" realizowanego na podstawie porozumienia</t>
  </si>
  <si>
    <t>750</t>
  </si>
  <si>
    <t>75023</t>
  </si>
  <si>
    <t>Zakup  sprzętu  informatycznego i oprogramowania  na  potrzeby  Urzędu  Gminy</t>
  </si>
  <si>
    <t>Zakup kosiarki samojezdnej na potrzeby Urzędu Gminy</t>
  </si>
  <si>
    <t>754</t>
  </si>
  <si>
    <t>75411</t>
  </si>
  <si>
    <t>6220</t>
  </si>
  <si>
    <t>Dotacja celowa na dofinansowanie zakupu inwestycyjnego - zestawu do badania masek aparatów ochrony dróg oddechowych dla Jednostki Ratowniczo-Gaśniczej w  Chojnowie.</t>
  </si>
  <si>
    <t>75412</t>
  </si>
  <si>
    <t>Przebudowa budynku gospodarczego na garaż remizy OSP w Krzywej.</t>
  </si>
  <si>
    <t>Rozbudowa garażu dla OSP Jaroszówka</t>
  </si>
  <si>
    <t>801</t>
  </si>
  <si>
    <t>80101</t>
  </si>
  <si>
    <t>900</t>
  </si>
  <si>
    <t>90003</t>
  </si>
  <si>
    <t>Montaż piezometrów wraz z monitoringiem wysypisk w Krzywej i Grobli</t>
  </si>
  <si>
    <t>921</t>
  </si>
  <si>
    <t>92116</t>
  </si>
  <si>
    <t>926</t>
  </si>
  <si>
    <t>92695</t>
  </si>
  <si>
    <t>Wykonanie przyłączy do boiska sportowego we wsi Konradówka</t>
  </si>
  <si>
    <t>*</t>
  </si>
  <si>
    <t>Dotacja na wykonanie dokumentacji technicznej budowy punktu bibliotecznego z zapleczem szkoleniowo - warsztatowym we wsi Witków.</t>
  </si>
  <si>
    <t>Załącznik Nr 1 do Uchwały Rady Gminy Chojnów</t>
  </si>
  <si>
    <t>DOCHODY</t>
  </si>
  <si>
    <t>Paragraf</t>
  </si>
  <si>
    <t>Treść</t>
  </si>
  <si>
    <t>Zmniejszenia</t>
  </si>
  <si>
    <t>Zwiększenia</t>
  </si>
  <si>
    <t>Gospodarka mieszkaniowa</t>
  </si>
  <si>
    <t>Gospodarka gruntami i nieruchomościami</t>
  </si>
  <si>
    <t>Wpływy z opłat za zarząd, użytkowanie i użytkowanie wieczyste nieruchomości</t>
  </si>
  <si>
    <t>Wpływy z tytułu przekształcenia prawa użytkowania wieczystego przysługującego osobom fizycznym w prawo własności</t>
  </si>
  <si>
    <t>Administracja publiczna</t>
  </si>
  <si>
    <t>Urzędy gmin (miast i miast na prawach powiatu)</t>
  </si>
  <si>
    <t>Otrzymane spadki, zapisy i darowizny w postaci pieniężnej</t>
  </si>
  <si>
    <t>Pozostała działalność</t>
  </si>
  <si>
    <t>Wpływy z różnych dochodów</t>
  </si>
  <si>
    <t>Dochody od osób prawnych, od osób fizycznych i od innych jednostek nieposiadających osobowości prawnej oraz wydatki związane z ich poborem</t>
  </si>
  <si>
    <t>Wpływy z podatku rolnego, podatku leśnego, podatku od czynności cywilnoprawnych, podatków i opłat lokalnych od osób prawnych i innych jednostek organizacyjnych</t>
  </si>
  <si>
    <t>Wpływy z różnych opłat</t>
  </si>
  <si>
    <t>Różne rozliczenia</t>
  </si>
  <si>
    <t>Różne rozliczenia finansowe</t>
  </si>
  <si>
    <t>Pozostałe odsetki</t>
  </si>
  <si>
    <t>Pomoc społeczna</t>
  </si>
  <si>
    <t>Świadczenia rodzinne, zaliczka alimentacyjna oraz składki na ubezpieczenia emerytalne i rentowe z ubezpieczenia społecznego</t>
  </si>
  <si>
    <t>Dochody jednostek samorządu terytorialnego związane z realizacją zadań z zakresu administracji rządowej  oraz innych zadań zleconych ustawami</t>
  </si>
  <si>
    <t>Edukacyjna opieka wychowawcza</t>
  </si>
  <si>
    <t>Kolonie i obozy oraz inne formy wypoczynku dzieci i młodzieży szkolnej, a także szkolenia młodzieży</t>
  </si>
  <si>
    <t>Kultura fizyczna i sport</t>
  </si>
  <si>
    <t>Przychody z zaciągniętych pożyczek i kredytów na rynku krajowym</t>
  </si>
  <si>
    <t>Oswiata i wychowanie</t>
  </si>
  <si>
    <t>Szkoły podstawowe</t>
  </si>
  <si>
    <t>Dotacje celowe otrzymane z budżetu państwa na realizację własnych zadań bieżących gmin ( związków gmin)</t>
  </si>
  <si>
    <t>Załącznik Nr 2 do Uchwały Rady Gminy Chojnów</t>
  </si>
  <si>
    <t>WYDATKI</t>
  </si>
  <si>
    <t>Rolnictwo i łowiectwo</t>
  </si>
  <si>
    <t>Infrastruktura wodociągowa i sanitacyjna wsi</t>
  </si>
  <si>
    <t>Wydatki inwestycyjne jednostek budżetowych</t>
  </si>
  <si>
    <t>Zakup materiałów i wyposażenia</t>
  </si>
  <si>
    <t>Podatek od towarów i usług (VAT)</t>
  </si>
  <si>
    <t>Promocja jednostek samorządu terytorialnego</t>
  </si>
  <si>
    <t>Zakup usług pozostałych</t>
  </si>
  <si>
    <t>Oświata i wychowanie</t>
  </si>
  <si>
    <t>Zakup usług remontowych</t>
  </si>
  <si>
    <t>Kultura i ochrona dziedzictwa narodowego</t>
  </si>
  <si>
    <t>Biblioteki</t>
  </si>
  <si>
    <t>Dotacje celowe z budżetu na finansowanie lub dofinansowanie kosztów realizacji inwestycji i zakupów inwestycyjnych innych jednostek sektora finansów publicznych</t>
  </si>
  <si>
    <t>Nr XXI/134/2008 z dnia 21 maja 2008r.</t>
  </si>
  <si>
    <t>Załącznik Nr 3 do Uchwały Rady Gminy Chojnów Nr XXI/134/2008 z dnia 21 maja 2008 r.</t>
  </si>
  <si>
    <t>Załącznik Nr 6 do Uchwały Rady Gminy Chojnów                           Nr XV/99/2007 z dnia 17 grudnia 2007r.</t>
  </si>
  <si>
    <t>Załącznik Nr 4 do Uchwały Rady Gminy Chojnów Nr XXI/134/2008 z dnia 21 maja 2008 r.</t>
  </si>
  <si>
    <t>Załącznik nr 5 do Uchwały Rady Gminy Chojnów                                                                                   Nr XXI/134/2008 z dnia 21 maja 2008 r.</t>
  </si>
  <si>
    <t xml:space="preserve">Rady Gminy Chojnów </t>
  </si>
  <si>
    <t>Załącznik Nr 15 do Uchwały Rady Gminy Chojnów                                                                             Nr XV/99/2007 z dnia 17 grudnia 2007r.</t>
  </si>
  <si>
    <t>Załącznik Nr 6 do Uchwały Rady Gminy Chojnów                                                                                                                          Nr XXI/134/2008 z dnia 21 maja 2008 r.</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</si>
</sst>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415]d\ mmmm\ yyyy"/>
    <numFmt numFmtId="166" formatCode="???"/>
    <numFmt numFmtId="167" formatCode="??0.00"/>
    <numFmt numFmtId="168" formatCode="?????"/>
    <numFmt numFmtId="169" formatCode="0000"/>
    <numFmt numFmtId="170" formatCode="??,??0.00"/>
    <numFmt numFmtId="171" formatCode="?,??0.00"/>
    <numFmt numFmtId="172" formatCode="?0.00"/>
    <numFmt numFmtId="173" formatCode="????"/>
    <numFmt numFmtId="174" formatCode="?"/>
    <numFmt numFmtId="175" formatCode="000"/>
    <numFmt numFmtId="176" formatCode="\-??,??0.00;\-??,??0.00"/>
    <numFmt numFmtId="177" formatCode="00000"/>
    <numFmt numFmtId="178" formatCode="\-0.00;\-0.00"/>
    <numFmt numFmtId="179" formatCode="\-?,??0.00;\-?,??0.00"/>
    <numFmt numFmtId="180" formatCode="???,??0.00"/>
  </numFmts>
  <fonts count="28">
    <font>
      <sz val="10"/>
      <name val="Arial"/>
      <family val="0"/>
    </font>
    <font>
      <b/>
      <sz val="10"/>
      <name val="Arial"/>
      <family val="2"/>
    </font>
    <font>
      <sz val="8"/>
      <name val="Arial CE"/>
      <family val="2"/>
    </font>
    <font>
      <b/>
      <sz val="14"/>
      <name val="Arial CE"/>
      <family val="2"/>
    </font>
    <font>
      <b/>
      <sz val="12"/>
      <name val="Arial"/>
      <family val="2"/>
    </font>
    <font>
      <sz val="10"/>
      <name val="Arial CE"/>
      <family val="2"/>
    </font>
    <font>
      <sz val="10"/>
      <name val="Times New Roman"/>
      <family val="1"/>
    </font>
    <font>
      <u val="single"/>
      <sz val="10"/>
      <color indexed="12"/>
      <name val="Arial"/>
      <family val="0"/>
    </font>
    <font>
      <u val="single"/>
      <sz val="10"/>
      <color indexed="36"/>
      <name val="Arial"/>
      <family val="0"/>
    </font>
    <font>
      <sz val="8"/>
      <name val="Arial"/>
      <family val="0"/>
    </font>
    <font>
      <b/>
      <sz val="13"/>
      <name val="Bookman Old Style"/>
      <family val="1"/>
    </font>
    <font>
      <b/>
      <sz val="14"/>
      <name val="Times New Roman"/>
      <family val="1"/>
    </font>
    <font>
      <sz val="7"/>
      <name val="Arial"/>
      <family val="0"/>
    </font>
    <font>
      <b/>
      <sz val="6"/>
      <name val="Arial"/>
      <family val="2"/>
    </font>
    <font>
      <b/>
      <sz val="9"/>
      <name val="Arial"/>
      <family val="2"/>
    </font>
    <font>
      <b/>
      <sz val="8"/>
      <name val="Arial"/>
      <family val="2"/>
    </font>
    <font>
      <b/>
      <sz val="7"/>
      <name val="Arial"/>
      <family val="2"/>
    </font>
    <font>
      <sz val="12"/>
      <name val="Times New Roman"/>
      <family val="1"/>
    </font>
    <font>
      <b/>
      <sz val="9"/>
      <name val="Arial CE"/>
      <family val="2"/>
    </font>
    <font>
      <b/>
      <sz val="8"/>
      <name val="Arial CE"/>
      <family val="2"/>
    </font>
    <font>
      <b/>
      <sz val="10"/>
      <name val="Arial CE"/>
      <family val="2"/>
    </font>
    <font>
      <b/>
      <sz val="8"/>
      <name val="Times New Roman"/>
      <family val="1"/>
    </font>
    <font>
      <sz val="9"/>
      <name val="Arial"/>
      <family val="2"/>
    </font>
    <font>
      <b/>
      <sz val="8.5"/>
      <color indexed="8"/>
      <name val="Arial"/>
      <family val="0"/>
    </font>
    <font>
      <b/>
      <sz val="8"/>
      <color indexed="8"/>
      <name val="Arial CE"/>
      <family val="0"/>
    </font>
    <font>
      <sz val="8"/>
      <color indexed="8"/>
      <name val="Arial CE"/>
      <family val="0"/>
    </font>
    <font>
      <sz val="10"/>
      <color indexed="8"/>
      <name val="Arial"/>
      <family val="0"/>
    </font>
    <font>
      <b/>
      <sz val="10"/>
      <color indexed="8"/>
      <name val="Arial"/>
      <family val="0"/>
    </font>
  </fonts>
  <fills count="3">
    <fill>
      <patternFill/>
    </fill>
    <fill>
      <patternFill patternType="gray125"/>
    </fill>
    <fill>
      <patternFill patternType="solid">
        <fgColor indexed="22"/>
        <bgColor indexed="64"/>
      </patternFill>
    </fill>
  </fills>
  <borders count="71">
    <border>
      <left/>
      <right/>
      <top/>
      <bottom/>
      <diagonal/>
    </border>
    <border>
      <left>
        <color indexed="63"/>
      </left>
      <right>
        <color indexed="63"/>
      </right>
      <top>
        <color indexed="63"/>
      </top>
      <bottom style="thick"/>
    </border>
    <border>
      <left style="thin"/>
      <right style="thick"/>
      <top>
        <color indexed="63"/>
      </top>
      <bottom>
        <color indexed="63"/>
      </bottom>
    </border>
    <border>
      <left style="thick"/>
      <right style="thin"/>
      <top style="thin"/>
      <bottom style="thin"/>
    </border>
    <border>
      <left style="thin"/>
      <right style="thin"/>
      <top style="thin"/>
      <bottom style="thin"/>
    </border>
    <border>
      <left style="thin"/>
      <right style="thick"/>
      <top style="thin"/>
      <bottom style="thin"/>
    </border>
    <border>
      <left style="thin"/>
      <right style="thick"/>
      <top style="thin"/>
      <bottom>
        <color indexed="63"/>
      </bottom>
    </border>
    <border>
      <left style="thin"/>
      <right style="thick"/>
      <top style="thin"/>
      <bottom style="thick"/>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color indexed="63"/>
      </left>
      <right style="thin"/>
      <top style="thin"/>
      <bottom style="thin"/>
    </border>
    <border>
      <left style="thin"/>
      <right style="thin"/>
      <top style="thick"/>
      <bottom style="thick"/>
    </border>
    <border>
      <left style="thin"/>
      <right style="thick"/>
      <top style="thick"/>
      <bottom style="thick"/>
    </border>
    <border>
      <left style="thin"/>
      <right style="thin"/>
      <top style="thin"/>
      <bottom>
        <color indexed="63"/>
      </bottom>
    </border>
    <border>
      <left style="thin"/>
      <right style="thin"/>
      <top>
        <color indexed="63"/>
      </top>
      <bottom>
        <color indexed="63"/>
      </bottom>
    </border>
    <border>
      <left>
        <color indexed="63"/>
      </left>
      <right>
        <color indexed="63"/>
      </right>
      <top style="thick"/>
      <bottom>
        <color indexed="63"/>
      </bottom>
    </border>
    <border>
      <left style="thick"/>
      <right style="thin"/>
      <top style="thick"/>
      <bottom style="thin"/>
    </border>
    <border>
      <left style="thin"/>
      <right style="thin"/>
      <top style="thick"/>
      <bottom style="thin"/>
    </border>
    <border>
      <left>
        <color indexed="63"/>
      </left>
      <right style="thin"/>
      <top style="thick"/>
      <bottom style="thin"/>
    </border>
    <border>
      <left style="thin"/>
      <right style="thick"/>
      <top style="thick"/>
      <bottom style="thin"/>
    </border>
    <border>
      <left style="thin"/>
      <right style="thin"/>
      <top style="thin"/>
      <bottom style="thick"/>
    </border>
    <border>
      <left style="thick"/>
      <right style="thin"/>
      <top style="thick"/>
      <bottom style="thick"/>
    </border>
    <border>
      <left style="thin"/>
      <right style="thick"/>
      <top style="thick"/>
      <bottom>
        <color indexed="63"/>
      </bottom>
    </border>
    <border>
      <left style="thin"/>
      <right style="thin"/>
      <top>
        <color indexed="63"/>
      </top>
      <bottom style="thick"/>
    </border>
    <border>
      <left style="thin"/>
      <right style="thick"/>
      <top>
        <color indexed="63"/>
      </top>
      <bottom style="thick"/>
    </border>
    <border>
      <left style="thin"/>
      <right style="thin"/>
      <top style="thick"/>
      <bottom>
        <color indexed="63"/>
      </bottom>
    </border>
    <border>
      <left style="thick"/>
      <right style="thin"/>
      <top style="thin"/>
      <bottom style="thick"/>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ck">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style="thin">
        <color indexed="8"/>
      </right>
      <top style="thin">
        <color indexed="8"/>
      </top>
      <bottom>
        <color indexed="63"/>
      </bottom>
    </border>
    <border>
      <left style="thick">
        <color indexed="8"/>
      </left>
      <right style="thin">
        <color indexed="8"/>
      </right>
      <top>
        <color indexed="63"/>
      </top>
      <bottom style="thick">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right>
        <color indexed="63"/>
      </right>
      <top style="thick"/>
      <bottom style="thin"/>
    </border>
    <border>
      <left style="thick"/>
      <right>
        <color indexed="63"/>
      </right>
      <top style="thin"/>
      <bottom style="thin"/>
    </border>
    <border>
      <left style="thick"/>
      <right style="thin"/>
      <top style="thick"/>
      <bottom>
        <color indexed="63"/>
      </bottom>
    </border>
    <border>
      <left style="thick"/>
      <right style="thin"/>
      <top>
        <color indexed="63"/>
      </top>
      <bottom style="thick"/>
    </border>
    <border>
      <left>
        <color indexed="63"/>
      </left>
      <right>
        <color indexed="63"/>
      </right>
      <top style="thick"/>
      <bottom style="thin"/>
    </border>
    <border>
      <left>
        <color indexed="63"/>
      </left>
      <right style="thick"/>
      <top style="thick"/>
      <bottom style="thin"/>
    </border>
    <border>
      <left style="thick"/>
      <right style="thin"/>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color indexed="63"/>
      </bottom>
    </border>
    <border>
      <left>
        <color indexed="63"/>
      </left>
      <right style="thick"/>
      <top style="thick"/>
      <bottom>
        <color indexed="63"/>
      </bottom>
    </border>
    <border>
      <left style="thin"/>
      <right>
        <color indexed="63"/>
      </right>
      <top style="thin"/>
      <bottom style="thin"/>
    </border>
    <border>
      <left>
        <color indexed="63"/>
      </left>
      <right>
        <color indexed="63"/>
      </right>
      <top style="thin"/>
      <bottom style="thin"/>
    </border>
    <border>
      <left style="thick"/>
      <right style="thin"/>
      <top style="thin"/>
      <bottom>
        <color indexed="63"/>
      </bottom>
    </border>
    <border>
      <left style="thick"/>
      <right>
        <color indexed="63"/>
      </right>
      <top style="thin"/>
      <bottom style="thick"/>
    </border>
    <border>
      <left>
        <color indexed="63"/>
      </left>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1">
    <xf numFmtId="0" fontId="0" fillId="0" borderId="0" xfId="0" applyAlignment="1">
      <alignment/>
    </xf>
    <xf numFmtId="0" fontId="1" fillId="0" borderId="0" xfId="0" applyFont="1" applyAlignment="1">
      <alignment wrapText="1"/>
    </xf>
    <xf numFmtId="0" fontId="2" fillId="0" borderId="0" xfId="0" applyFont="1" applyAlignment="1">
      <alignment/>
    </xf>
    <xf numFmtId="0" fontId="0" fillId="0" borderId="0" xfId="0" applyAlignment="1">
      <alignment horizontal="center"/>
    </xf>
    <xf numFmtId="0" fontId="3" fillId="0" borderId="0" xfId="0" applyFont="1" applyAlignment="1">
      <alignment/>
    </xf>
    <xf numFmtId="0" fontId="3" fillId="0" borderId="0" xfId="0" applyFont="1" applyAlignment="1">
      <alignment wrapText="1"/>
    </xf>
    <xf numFmtId="0" fontId="3" fillId="0" borderId="1" xfId="0" applyFont="1" applyBorder="1" applyAlignment="1">
      <alignment horizontal="center" wrapText="1"/>
    </xf>
    <xf numFmtId="41" fontId="4" fillId="0" borderId="2" xfId="0" applyNumberFormat="1" applyFont="1" applyBorder="1" applyAlignment="1">
      <alignment vertical="center"/>
    </xf>
    <xf numFmtId="0" fontId="1" fillId="0" borderId="3" xfId="0" applyFont="1" applyBorder="1" applyAlignment="1">
      <alignment horizontal="center" vertical="center"/>
    </xf>
    <xf numFmtId="0" fontId="0" fillId="0" borderId="4" xfId="0" applyBorder="1" applyAlignment="1">
      <alignment horizontal="justify" vertical="center"/>
    </xf>
    <xf numFmtId="41" fontId="0" fillId="0" borderId="5" xfId="15" applyNumberFormat="1" applyBorder="1" applyAlignment="1">
      <alignment vertical="center"/>
    </xf>
    <xf numFmtId="41" fontId="0" fillId="0" borderId="6" xfId="15" applyNumberFormat="1" applyBorder="1" applyAlignment="1">
      <alignment vertical="center"/>
    </xf>
    <xf numFmtId="41" fontId="4" fillId="0" borderId="7" xfId="15" applyNumberFormat="1" applyFont="1" applyBorder="1" applyAlignment="1">
      <alignment vertical="center"/>
    </xf>
    <xf numFmtId="0" fontId="0" fillId="0" borderId="0" xfId="0" applyAlignment="1">
      <alignment horizontal="center" vertical="center"/>
    </xf>
    <xf numFmtId="0" fontId="0" fillId="0" borderId="0" xfId="0" applyAlignment="1">
      <alignment horizontal="justify" vertical="center"/>
    </xf>
    <xf numFmtId="164" fontId="0" fillId="0" borderId="0" xfId="15" applyNumberFormat="1" applyAlignment="1">
      <alignment/>
    </xf>
    <xf numFmtId="0" fontId="1" fillId="0" borderId="8" xfId="0" applyFont="1" applyBorder="1" applyAlignment="1">
      <alignment horizontal="center" vertical="center"/>
    </xf>
    <xf numFmtId="0" fontId="5" fillId="0" borderId="9" xfId="0" applyFont="1" applyBorder="1" applyAlignment="1">
      <alignment horizontal="justify" vertical="center" wrapText="1"/>
    </xf>
    <xf numFmtId="164" fontId="0" fillId="0" borderId="10" xfId="15" applyNumberFormat="1" applyBorder="1" applyAlignment="1">
      <alignment/>
    </xf>
    <xf numFmtId="0" fontId="5" fillId="0" borderId="4" xfId="0" applyFont="1" applyBorder="1" applyAlignment="1">
      <alignment horizontal="justify" vertical="center" wrapText="1"/>
    </xf>
    <xf numFmtId="164" fontId="0" fillId="0" borderId="5" xfId="15" applyNumberFormat="1" applyBorder="1" applyAlignment="1">
      <alignment/>
    </xf>
    <xf numFmtId="0" fontId="6" fillId="0" borderId="4" xfId="0" applyFont="1" applyBorder="1" applyAlignment="1">
      <alignment horizontal="justify" vertical="center" wrapText="1"/>
    </xf>
    <xf numFmtId="164" fontId="0" fillId="0" borderId="6" xfId="15" applyNumberFormat="1" applyBorder="1" applyAlignment="1">
      <alignment/>
    </xf>
    <xf numFmtId="164" fontId="1" fillId="0" borderId="6" xfId="15" applyNumberFormat="1" applyFont="1" applyBorder="1" applyAlignment="1">
      <alignment/>
    </xf>
    <xf numFmtId="164" fontId="4" fillId="0" borderId="7" xfId="15" applyNumberFormat="1" applyFont="1" applyBorder="1" applyAlignment="1">
      <alignment/>
    </xf>
    <xf numFmtId="0" fontId="1" fillId="0" borderId="0" xfId="0" applyFont="1" applyAlignment="1">
      <alignment horizontal="left"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left" vertical="center" wrapText="1"/>
    </xf>
    <xf numFmtId="164" fontId="9" fillId="0" borderId="11" xfId="15" applyNumberFormat="1" applyFont="1" applyBorder="1" applyAlignment="1">
      <alignment horizontal="center" vertical="center"/>
    </xf>
    <xf numFmtId="164" fontId="15" fillId="0" borderId="4" xfId="15" applyNumberFormat="1" applyFont="1" applyBorder="1" applyAlignment="1">
      <alignment horizontal="center" vertical="center"/>
    </xf>
    <xf numFmtId="164" fontId="16" fillId="0" borderId="4" xfId="15" applyNumberFormat="1" applyFont="1" applyBorder="1" applyAlignment="1">
      <alignment horizontal="center" vertical="center" wrapText="1"/>
    </xf>
    <xf numFmtId="164" fontId="16" fillId="0" borderId="4" xfId="15" applyNumberFormat="1" applyFont="1" applyBorder="1" applyAlignment="1">
      <alignment horizontal="center" vertical="center"/>
    </xf>
    <xf numFmtId="164" fontId="16" fillId="0" borderId="5" xfId="15" applyNumberFormat="1" applyFont="1" applyBorder="1" applyAlignment="1">
      <alignment horizontal="center" vertical="center"/>
    </xf>
    <xf numFmtId="0" fontId="1" fillId="0" borderId="4" xfId="0" applyFont="1" applyBorder="1" applyAlignment="1">
      <alignment wrapText="1"/>
    </xf>
    <xf numFmtId="0" fontId="0" fillId="0" borderId="4" xfId="0" applyFont="1" applyBorder="1" applyAlignment="1">
      <alignment wrapText="1"/>
    </xf>
    <xf numFmtId="0" fontId="1" fillId="0" borderId="9" xfId="0" applyFont="1" applyBorder="1" applyAlignment="1">
      <alignment horizontal="justify" vertical="center" wrapText="1"/>
    </xf>
    <xf numFmtId="164" fontId="12" fillId="0" borderId="9" xfId="15" applyNumberFormat="1" applyFont="1" applyBorder="1" applyAlignment="1">
      <alignment horizontal="center" vertical="center"/>
    </xf>
    <xf numFmtId="164" fontId="0" fillId="0" borderId="9" xfId="15" applyNumberFormat="1" applyBorder="1" applyAlignment="1">
      <alignment horizontal="center" vertical="center"/>
    </xf>
    <xf numFmtId="164" fontId="12" fillId="0" borderId="10" xfId="15" applyNumberFormat="1" applyFont="1" applyBorder="1" applyAlignment="1">
      <alignment horizontal="center" vertical="center"/>
    </xf>
    <xf numFmtId="164" fontId="16" fillId="0" borderId="9" xfId="15" applyNumberFormat="1" applyFont="1" applyBorder="1" applyAlignment="1">
      <alignment horizontal="center" vertical="center"/>
    </xf>
    <xf numFmtId="0" fontId="14" fillId="0" borderId="4" xfId="0" applyFont="1" applyBorder="1" applyAlignment="1">
      <alignment horizontal="left" wrapText="1"/>
    </xf>
    <xf numFmtId="164" fontId="16" fillId="0" borderId="10" xfId="15" applyNumberFormat="1" applyFont="1" applyBorder="1" applyAlignment="1">
      <alignment horizontal="center" vertical="center"/>
    </xf>
    <xf numFmtId="43" fontId="18" fillId="0" borderId="12" xfId="15" applyFont="1" applyFill="1" applyBorder="1" applyAlignment="1">
      <alignment horizontal="center" vertical="center" wrapText="1"/>
    </xf>
    <xf numFmtId="43" fontId="18" fillId="0" borderId="13" xfId="15" applyFont="1" applyFill="1" applyBorder="1" applyAlignment="1">
      <alignment horizontal="center" vertical="center" wrapText="1"/>
    </xf>
    <xf numFmtId="0" fontId="14" fillId="0" borderId="14" xfId="0" applyFont="1" applyBorder="1" applyAlignment="1">
      <alignment horizontal="left" wrapText="1"/>
    </xf>
    <xf numFmtId="164" fontId="16" fillId="0" borderId="15" xfId="15" applyNumberFormat="1" applyFont="1" applyBorder="1" applyAlignment="1">
      <alignment horizontal="center" vertical="center"/>
    </xf>
    <xf numFmtId="164" fontId="16" fillId="0" borderId="2" xfId="15" applyNumberFormat="1" applyFont="1" applyBorder="1" applyAlignment="1">
      <alignment horizontal="center" vertical="center"/>
    </xf>
    <xf numFmtId="0" fontId="1" fillId="0" borderId="16" xfId="0" applyFont="1" applyBorder="1" applyAlignment="1">
      <alignment horizontal="center" vertical="center"/>
    </xf>
    <xf numFmtId="0" fontId="14" fillId="0" borderId="16" xfId="0" applyFont="1" applyBorder="1" applyAlignment="1">
      <alignment horizontal="left" wrapText="1"/>
    </xf>
    <xf numFmtId="164" fontId="9" fillId="0" borderId="16" xfId="15" applyNumberFormat="1" applyFont="1" applyBorder="1" applyAlignment="1">
      <alignment horizontal="center" vertical="center"/>
    </xf>
    <xf numFmtId="164" fontId="16" fillId="0" borderId="16" xfId="15" applyNumberFormat="1" applyFont="1" applyBorder="1" applyAlignment="1">
      <alignment horizontal="center" vertical="center"/>
    </xf>
    <xf numFmtId="0" fontId="1" fillId="0" borderId="17" xfId="0" applyFont="1" applyBorder="1" applyAlignment="1">
      <alignment horizontal="center" vertical="center"/>
    </xf>
    <xf numFmtId="0" fontId="14" fillId="0" borderId="18" xfId="0" applyFont="1" applyBorder="1" applyAlignment="1">
      <alignment vertical="center" wrapText="1"/>
    </xf>
    <xf numFmtId="164" fontId="9" fillId="0" borderId="19" xfId="15" applyNumberFormat="1" applyFont="1" applyBorder="1" applyAlignment="1">
      <alignment horizontal="center" vertical="center"/>
    </xf>
    <xf numFmtId="164" fontId="15" fillId="0" borderId="18" xfId="15" applyNumberFormat="1" applyFont="1" applyBorder="1" applyAlignment="1">
      <alignment horizontal="center" vertical="center"/>
    </xf>
    <xf numFmtId="164" fontId="15" fillId="0" borderId="18" xfId="15" applyNumberFormat="1" applyFont="1" applyBorder="1" applyAlignment="1">
      <alignment vertical="center" wrapText="1"/>
    </xf>
    <xf numFmtId="164" fontId="15" fillId="0" borderId="20" xfId="15" applyNumberFormat="1" applyFont="1" applyBorder="1" applyAlignment="1">
      <alignment horizontal="center" vertical="center"/>
    </xf>
    <xf numFmtId="164" fontId="9" fillId="0" borderId="9" xfId="15" applyNumberFormat="1" applyFont="1" applyBorder="1" applyAlignment="1">
      <alignment horizontal="center" vertical="center"/>
    </xf>
    <xf numFmtId="164" fontId="15" fillId="0" borderId="9" xfId="15" applyNumberFormat="1" applyFont="1" applyBorder="1" applyAlignment="1">
      <alignment horizontal="center" vertical="center"/>
    </xf>
    <xf numFmtId="164" fontId="15" fillId="0" borderId="10" xfId="15" applyNumberFormat="1" applyFont="1" applyBorder="1" applyAlignment="1">
      <alignment horizontal="center" vertical="center"/>
    </xf>
    <xf numFmtId="164" fontId="9" fillId="0" borderId="21" xfId="15" applyNumberFormat="1" applyFont="1" applyBorder="1" applyAlignment="1">
      <alignment horizontal="center" vertical="center"/>
    </xf>
    <xf numFmtId="164" fontId="15" fillId="0" borderId="21" xfId="15" applyNumberFormat="1" applyFont="1" applyBorder="1" applyAlignment="1">
      <alignment horizontal="center" vertical="center"/>
    </xf>
    <xf numFmtId="164" fontId="15" fillId="0" borderId="7" xfId="15" applyNumberFormat="1" applyFont="1" applyBorder="1" applyAlignment="1">
      <alignment horizontal="center" vertical="center"/>
    </xf>
    <xf numFmtId="164" fontId="15" fillId="0" borderId="0" xfId="0" applyNumberFormat="1" applyFont="1" applyBorder="1" applyAlignment="1">
      <alignment/>
    </xf>
    <xf numFmtId="0" fontId="17" fillId="0" borderId="0" xfId="0" applyFont="1" applyAlignment="1">
      <alignment/>
    </xf>
    <xf numFmtId="0" fontId="17" fillId="0" borderId="0" xfId="0" applyFont="1" applyFill="1" applyBorder="1" applyAlignment="1">
      <alignment/>
    </xf>
    <xf numFmtId="43" fontId="18" fillId="0" borderId="21" xfId="15" applyFont="1" applyFill="1" applyBorder="1" applyAlignment="1">
      <alignment horizontal="center" vertical="center" wrapText="1"/>
    </xf>
    <xf numFmtId="43" fontId="18" fillId="0" borderId="7" xfId="15" applyFont="1" applyFill="1" applyBorder="1" applyAlignment="1">
      <alignment horizontal="center" vertical="center" wrapText="1"/>
    </xf>
    <xf numFmtId="43" fontId="5" fillId="0" borderId="4" xfId="15" applyFont="1" applyFill="1" applyBorder="1" applyAlignment="1">
      <alignment horizontal="justify" vertical="center" wrapText="1"/>
    </xf>
    <xf numFmtId="164" fontId="0" fillId="0" borderId="4" xfId="15" applyNumberFormat="1" applyFill="1" applyBorder="1" applyAlignment="1">
      <alignment horizontal="center" vertical="center"/>
    </xf>
    <xf numFmtId="164" fontId="0" fillId="0" borderId="5" xfId="15" applyNumberFormat="1" applyFill="1" applyBorder="1" applyAlignment="1">
      <alignment horizontal="center" vertical="center"/>
    </xf>
    <xf numFmtId="43" fontId="1" fillId="0" borderId="22" xfId="15" applyFont="1" applyFill="1" applyBorder="1" applyAlignment="1">
      <alignment horizontal="center" vertical="center"/>
    </xf>
    <xf numFmtId="43" fontId="20" fillId="0" borderId="12" xfId="15" applyFont="1" applyFill="1" applyBorder="1" applyAlignment="1">
      <alignment horizontal="center" vertical="center" wrapText="1"/>
    </xf>
    <xf numFmtId="164" fontId="1" fillId="0" borderId="12" xfId="15" applyNumberFormat="1" applyFont="1" applyFill="1" applyBorder="1" applyAlignment="1">
      <alignment horizontal="center" vertical="center"/>
    </xf>
    <xf numFmtId="164" fontId="1" fillId="0" borderId="13" xfId="15" applyNumberFormat="1" applyFont="1" applyFill="1" applyBorder="1" applyAlignment="1">
      <alignment horizontal="center" vertical="center"/>
    </xf>
    <xf numFmtId="43" fontId="1" fillId="0" borderId="12" xfId="15" applyFont="1" applyFill="1" applyBorder="1" applyAlignment="1">
      <alignment horizontal="center" vertical="center"/>
    </xf>
    <xf numFmtId="164" fontId="1" fillId="0" borderId="12" xfId="15" applyNumberFormat="1" applyFont="1" applyFill="1" applyBorder="1" applyAlignment="1">
      <alignment horizontal="center" vertical="center"/>
    </xf>
    <xf numFmtId="164" fontId="1" fillId="0" borderId="13" xfId="15" applyNumberFormat="1" applyFont="1" applyFill="1" applyBorder="1" applyAlignment="1">
      <alignment horizontal="center" vertical="center"/>
    </xf>
    <xf numFmtId="43" fontId="0" fillId="0" borderId="4" xfId="15" applyFont="1" applyFill="1" applyBorder="1" applyAlignment="1">
      <alignment horizontal="justify" vertical="center" wrapText="1"/>
    </xf>
    <xf numFmtId="164" fontId="0" fillId="0" borderId="18" xfId="15" applyNumberFormat="1" applyFont="1" applyFill="1" applyBorder="1" applyAlignment="1">
      <alignment horizontal="center" vertical="center"/>
    </xf>
    <xf numFmtId="164" fontId="0" fillId="0" borderId="23" xfId="15" applyNumberFormat="1" applyFont="1" applyFill="1" applyBorder="1" applyAlignment="1">
      <alignment horizontal="center" vertical="center"/>
    </xf>
    <xf numFmtId="43" fontId="0" fillId="0" borderId="14" xfId="15" applyFont="1" applyFill="1" applyBorder="1" applyAlignment="1">
      <alignment horizontal="justify" vertical="center" wrapText="1"/>
    </xf>
    <xf numFmtId="164" fontId="0" fillId="0" borderId="15" xfId="15" applyNumberFormat="1" applyFont="1" applyFill="1" applyBorder="1" applyAlignment="1">
      <alignment horizontal="center" vertical="center"/>
    </xf>
    <xf numFmtId="164" fontId="0" fillId="0" borderId="5" xfId="15" applyNumberFormat="1" applyFont="1" applyFill="1" applyBorder="1" applyAlignment="1">
      <alignment horizontal="center" vertical="center"/>
    </xf>
    <xf numFmtId="164" fontId="0" fillId="0" borderId="4" xfId="15" applyNumberFormat="1" applyFont="1" applyFill="1" applyBorder="1" applyAlignment="1">
      <alignment horizontal="center" vertical="center"/>
    </xf>
    <xf numFmtId="164" fontId="0" fillId="0" borderId="21" xfId="15" applyNumberFormat="1" applyFill="1" applyBorder="1" applyAlignment="1">
      <alignment horizontal="center" vertical="center"/>
    </xf>
    <xf numFmtId="164" fontId="0" fillId="0" borderId="7" xfId="15" applyNumberFormat="1" applyFill="1" applyBorder="1" applyAlignment="1">
      <alignment horizontal="center" vertical="center"/>
    </xf>
    <xf numFmtId="43" fontId="1" fillId="0" borderId="12" xfId="15" applyFont="1" applyFill="1" applyBorder="1" applyAlignment="1">
      <alignment horizontal="center" vertical="center" wrapText="1"/>
    </xf>
    <xf numFmtId="164" fontId="0" fillId="0" borderId="18" xfId="15" applyNumberFormat="1" applyFont="1" applyFill="1" applyBorder="1" applyAlignment="1">
      <alignment horizontal="center" vertical="center"/>
    </xf>
    <xf numFmtId="164" fontId="0" fillId="0" borderId="20" xfId="15" applyNumberFormat="1" applyFont="1" applyFill="1" applyBorder="1" applyAlignment="1">
      <alignment horizontal="center" vertical="center"/>
    </xf>
    <xf numFmtId="43" fontId="0" fillId="0" borderId="24" xfId="15" applyFill="1" applyBorder="1" applyAlignment="1">
      <alignment horizontal="justify" vertical="center" wrapText="1"/>
    </xf>
    <xf numFmtId="164" fontId="0" fillId="0" borderId="24" xfId="15" applyNumberFormat="1" applyFont="1" applyFill="1" applyBorder="1" applyAlignment="1">
      <alignment horizontal="center" vertical="center"/>
    </xf>
    <xf numFmtId="164" fontId="0" fillId="0" borderId="25" xfId="15" applyNumberFormat="1" applyFont="1" applyFill="1" applyBorder="1" applyAlignment="1">
      <alignment horizontal="center" vertical="center"/>
    </xf>
    <xf numFmtId="164" fontId="0" fillId="0" borderId="4" xfId="15" applyNumberFormat="1" applyFont="1" applyFill="1" applyBorder="1" applyAlignment="1">
      <alignment horizontal="center" vertical="center"/>
    </xf>
    <xf numFmtId="164" fontId="0" fillId="0" borderId="20" xfId="15" applyNumberFormat="1" applyFont="1" applyFill="1" applyBorder="1" applyAlignment="1">
      <alignment horizontal="center" vertical="center"/>
    </xf>
    <xf numFmtId="43" fontId="5" fillId="0" borderId="4" xfId="15" applyFont="1" applyFill="1" applyBorder="1" applyAlignment="1">
      <alignment horizontal="justify" vertical="center" wrapText="1"/>
    </xf>
    <xf numFmtId="164" fontId="0" fillId="0" borderId="24" xfId="15" applyNumberFormat="1" applyFill="1" applyBorder="1" applyAlignment="1">
      <alignment horizontal="center" vertical="center"/>
    </xf>
    <xf numFmtId="164" fontId="0" fillId="0" borderId="25" xfId="15" applyNumberFormat="1" applyFill="1" applyBorder="1" applyAlignment="1">
      <alignment horizontal="center" vertical="center"/>
    </xf>
    <xf numFmtId="43" fontId="0" fillId="0" borderId="15" xfId="15" applyFill="1" applyBorder="1" applyAlignment="1">
      <alignment horizontal="justify" vertical="center" wrapText="1"/>
    </xf>
    <xf numFmtId="43" fontId="0" fillId="0" borderId="21" xfId="15" applyFill="1" applyBorder="1" applyAlignment="1">
      <alignment horizontal="justify" vertical="center" wrapText="1"/>
    </xf>
    <xf numFmtId="43" fontId="1" fillId="0" borderId="16" xfId="15" applyFont="1" applyFill="1" applyBorder="1" applyAlignment="1">
      <alignment horizontal="center" vertical="center"/>
    </xf>
    <xf numFmtId="43" fontId="1" fillId="0" borderId="16" xfId="15" applyFont="1" applyFill="1" applyBorder="1" applyAlignment="1">
      <alignment horizontal="center" vertical="center" wrapText="1"/>
    </xf>
    <xf numFmtId="164" fontId="1" fillId="0" borderId="16" xfId="15" applyNumberFormat="1" applyFont="1" applyFill="1" applyBorder="1" applyAlignment="1">
      <alignment horizontal="center" vertical="center"/>
    </xf>
    <xf numFmtId="43" fontId="1" fillId="0" borderId="0" xfId="15" applyFont="1" applyFill="1" applyBorder="1" applyAlignment="1">
      <alignment horizontal="center" vertical="center"/>
    </xf>
    <xf numFmtId="43" fontId="1" fillId="0" borderId="0" xfId="15" applyFont="1" applyFill="1" applyBorder="1" applyAlignment="1">
      <alignment horizontal="center" vertical="center" wrapText="1"/>
    </xf>
    <xf numFmtId="164" fontId="1" fillId="0" borderId="0" xfId="15" applyNumberFormat="1" applyFont="1" applyFill="1" applyBorder="1" applyAlignment="1">
      <alignment horizontal="center" vertical="center"/>
    </xf>
    <xf numFmtId="164" fontId="0" fillId="0" borderId="26" xfId="15" applyNumberFormat="1" applyFill="1" applyBorder="1" applyAlignment="1">
      <alignment horizontal="center" vertical="center"/>
    </xf>
    <xf numFmtId="164" fontId="0" fillId="0" borderId="23" xfId="15" applyNumberFormat="1" applyFill="1" applyBorder="1" applyAlignment="1">
      <alignment horizontal="center" vertical="center"/>
    </xf>
    <xf numFmtId="164" fontId="0" fillId="0" borderId="14" xfId="15" applyNumberFormat="1" applyFill="1" applyBorder="1" applyAlignment="1">
      <alignment horizontal="center" vertical="center"/>
    </xf>
    <xf numFmtId="164" fontId="0" fillId="0" borderId="6" xfId="15" applyNumberFormat="1" applyFill="1" applyBorder="1" applyAlignment="1">
      <alignment horizontal="center" vertical="center"/>
    </xf>
    <xf numFmtId="164" fontId="0" fillId="0" borderId="5" xfId="15" applyNumberFormat="1" applyFont="1" applyFill="1" applyBorder="1" applyAlignment="1">
      <alignment horizontal="center" vertical="center"/>
    </xf>
    <xf numFmtId="43" fontId="0" fillId="0" borderId="18" xfId="15" applyFont="1" applyFill="1" applyBorder="1" applyAlignment="1">
      <alignment horizontal="justify" vertical="center" wrapText="1"/>
    </xf>
    <xf numFmtId="49" fontId="1" fillId="0" borderId="22" xfId="15" applyNumberFormat="1" applyFont="1" applyFill="1" applyBorder="1" applyAlignment="1">
      <alignment horizontal="center" vertical="center"/>
    </xf>
    <xf numFmtId="2" fontId="0" fillId="0" borderId="4" xfId="15" applyNumberFormat="1" applyFont="1" applyFill="1" applyBorder="1" applyAlignment="1">
      <alignment horizontal="justify" vertical="center" wrapText="1"/>
    </xf>
    <xf numFmtId="0" fontId="20" fillId="0" borderId="18" xfId="0" applyFont="1" applyFill="1" applyBorder="1" applyAlignment="1">
      <alignment horizontal="justify" vertical="center" wrapText="1"/>
    </xf>
    <xf numFmtId="0" fontId="1" fillId="0" borderId="4" xfId="0" applyFont="1" applyFill="1" applyBorder="1" applyAlignment="1">
      <alignment horizontal="justify" vertical="center" wrapText="1"/>
    </xf>
    <xf numFmtId="49" fontId="14" fillId="0" borderId="3"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xf numFmtId="164" fontId="9" fillId="0" borderId="4" xfId="15" applyNumberFormat="1" applyFont="1" applyFill="1" applyBorder="1" applyAlignment="1">
      <alignment vertical="center"/>
    </xf>
    <xf numFmtId="164" fontId="14" fillId="0" borderId="5" xfId="15" applyNumberFormat="1" applyFont="1" applyFill="1" applyBorder="1" applyAlignment="1">
      <alignment vertical="center"/>
    </xf>
    <xf numFmtId="0" fontId="20" fillId="0" borderId="4" xfId="0" applyFont="1" applyFill="1" applyBorder="1" applyAlignment="1">
      <alignment horizontal="justify" vertical="center" wrapText="1"/>
    </xf>
    <xf numFmtId="0" fontId="20" fillId="0" borderId="21" xfId="0" applyFont="1" applyFill="1" applyBorder="1" applyAlignment="1">
      <alignment horizontal="justify" vertical="center" wrapText="1"/>
    </xf>
    <xf numFmtId="164" fontId="9" fillId="0" borderId="21" xfId="15" applyNumberFormat="1" applyFont="1" applyFill="1" applyBorder="1" applyAlignment="1">
      <alignment vertical="center"/>
    </xf>
    <xf numFmtId="0" fontId="1" fillId="0" borderId="12" xfId="0" applyFont="1" applyFill="1" applyBorder="1" applyAlignment="1">
      <alignment horizontal="center" vertical="center"/>
    </xf>
    <xf numFmtId="164" fontId="9" fillId="0" borderId="18" xfId="15" applyNumberFormat="1" applyFont="1" applyFill="1" applyBorder="1" applyAlignment="1">
      <alignment vertical="center"/>
    </xf>
    <xf numFmtId="0" fontId="1" fillId="0" borderId="4" xfId="0" applyFont="1" applyFill="1" applyBorder="1" applyAlignment="1">
      <alignment horizontal="justify" vertical="center" wrapText="1"/>
    </xf>
    <xf numFmtId="164" fontId="0" fillId="0" borderId="9" xfId="15" applyNumberFormat="1" applyFill="1" applyBorder="1" applyAlignment="1">
      <alignment horizontal="center" vertical="center"/>
    </xf>
    <xf numFmtId="0" fontId="0" fillId="0" borderId="0" xfId="0" applyFill="1" applyAlignment="1">
      <alignment/>
    </xf>
    <xf numFmtId="0" fontId="21" fillId="0" borderId="0" xfId="0" applyFont="1" applyFill="1" applyAlignment="1">
      <alignment horizontal="center"/>
    </xf>
    <xf numFmtId="0" fontId="1" fillId="0" borderId="0" xfId="0" applyFont="1" applyFill="1" applyAlignment="1">
      <alignment wrapText="1"/>
    </xf>
    <xf numFmtId="0" fontId="4" fillId="0" borderId="0" xfId="0" applyFont="1" applyFill="1" applyAlignment="1">
      <alignment/>
    </xf>
    <xf numFmtId="0" fontId="0" fillId="0" borderId="0" xfId="0" applyFill="1" applyAlignment="1">
      <alignment vertical="center"/>
    </xf>
    <xf numFmtId="0" fontId="16" fillId="0" borderId="22" xfId="0" applyFont="1" applyFill="1" applyBorder="1" applyAlignment="1">
      <alignment horizontal="center" vertical="center"/>
    </xf>
    <xf numFmtId="0" fontId="16" fillId="0" borderId="12" xfId="0" applyFont="1" applyFill="1" applyBorder="1" applyAlignment="1">
      <alignment horizontal="center" vertical="center"/>
    </xf>
    <xf numFmtId="0" fontId="15" fillId="0" borderId="12"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4" fillId="0" borderId="0" xfId="0" applyFont="1" applyFill="1" applyAlignment="1">
      <alignment horizontal="center" vertical="center" wrapText="1"/>
    </xf>
    <xf numFmtId="0" fontId="22" fillId="0" borderId="0" xfId="0" applyFont="1" applyFill="1" applyAlignment="1">
      <alignment horizontal="center" vertical="center"/>
    </xf>
    <xf numFmtId="49" fontId="14" fillId="0" borderId="17"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164" fontId="14" fillId="0" borderId="20" xfId="15" applyNumberFormat="1" applyFont="1" applyFill="1" applyBorder="1" applyAlignment="1">
      <alignment vertical="center"/>
    </xf>
    <xf numFmtId="49" fontId="14" fillId="0" borderId="27"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xf>
    <xf numFmtId="164" fontId="14" fillId="0" borderId="7" xfId="15" applyNumberFormat="1" applyFont="1" applyFill="1" applyBorder="1" applyAlignment="1">
      <alignment vertical="center"/>
    </xf>
    <xf numFmtId="164" fontId="15" fillId="0" borderId="12" xfId="15" applyNumberFormat="1" applyFont="1" applyFill="1" applyBorder="1" applyAlignment="1">
      <alignment horizontal="center" vertical="center"/>
    </xf>
    <xf numFmtId="164" fontId="15" fillId="0" borderId="12" xfId="15" applyNumberFormat="1" applyFont="1" applyFill="1" applyBorder="1" applyAlignment="1">
      <alignment vertical="center"/>
    </xf>
    <xf numFmtId="164" fontId="14" fillId="0" borderId="13" xfId="15" applyNumberFormat="1" applyFont="1" applyFill="1" applyBorder="1" applyAlignment="1">
      <alignment vertical="center"/>
    </xf>
    <xf numFmtId="49" fontId="22" fillId="0" borderId="0" xfId="0" applyNumberFormat="1" applyFont="1" applyFill="1" applyAlignment="1">
      <alignment horizontal="center" vertical="center"/>
    </xf>
    <xf numFmtId="0" fontId="22" fillId="0" borderId="0" xfId="0" applyFont="1" applyFill="1" applyAlignment="1">
      <alignment wrapText="1"/>
    </xf>
    <xf numFmtId="164" fontId="22" fillId="0" borderId="0" xfId="15" applyNumberFormat="1" applyFont="1" applyFill="1" applyAlignment="1">
      <alignment vertical="center"/>
    </xf>
    <xf numFmtId="164" fontId="0" fillId="0" borderId="0" xfId="0" applyNumberFormat="1" applyFill="1" applyAlignment="1">
      <alignment/>
    </xf>
    <xf numFmtId="0" fontId="22" fillId="0" borderId="0" xfId="0" applyFont="1" applyFill="1" applyAlignment="1">
      <alignment/>
    </xf>
    <xf numFmtId="0" fontId="22" fillId="0" borderId="0" xfId="0" applyFont="1" applyFill="1" applyAlignment="1">
      <alignment vertical="center"/>
    </xf>
    <xf numFmtId="0" fontId="0" fillId="0" borderId="0" xfId="0" applyFill="1" applyAlignment="1">
      <alignment wrapText="1"/>
    </xf>
    <xf numFmtId="43" fontId="0" fillId="0" borderId="0" xfId="15" applyFill="1" applyAlignment="1">
      <alignment/>
    </xf>
    <xf numFmtId="43" fontId="18" fillId="0" borderId="0" xfId="15" applyFont="1" applyFill="1" applyBorder="1" applyAlignment="1">
      <alignment vertical="center" wrapText="1"/>
    </xf>
    <xf numFmtId="43" fontId="1" fillId="0" borderId="0" xfId="15" applyFont="1" applyFill="1" applyAlignment="1">
      <alignment/>
    </xf>
    <xf numFmtId="43" fontId="2" fillId="0" borderId="0" xfId="15" applyFont="1" applyFill="1" applyAlignment="1">
      <alignment/>
    </xf>
    <xf numFmtId="43" fontId="19" fillId="0" borderId="0" xfId="15" applyFont="1" applyFill="1" applyAlignment="1">
      <alignment/>
    </xf>
    <xf numFmtId="164" fontId="0" fillId="0" borderId="10" xfId="15" applyNumberFormat="1" applyFill="1" applyBorder="1" applyAlignment="1">
      <alignment horizontal="center" vertical="center"/>
    </xf>
    <xf numFmtId="43" fontId="0" fillId="0" borderId="0" xfId="15" applyFill="1" applyAlignment="1">
      <alignment wrapText="1"/>
    </xf>
    <xf numFmtId="164" fontId="0" fillId="0" borderId="0" xfId="15" applyNumberFormat="1" applyFill="1" applyAlignment="1">
      <alignment/>
    </xf>
    <xf numFmtId="43" fontId="24" fillId="0" borderId="28" xfId="15" applyFont="1" applyBorder="1" applyAlignment="1">
      <alignment horizontal="justify" vertical="center" wrapText="1"/>
    </xf>
    <xf numFmtId="43" fontId="25" fillId="0" borderId="28" xfId="15" applyFont="1" applyFill="1" applyBorder="1" applyAlignment="1">
      <alignment horizontal="justify" vertical="center" wrapText="1"/>
    </xf>
    <xf numFmtId="43" fontId="15" fillId="0" borderId="29" xfId="15" applyNumberFormat="1" applyFont="1" applyFill="1" applyBorder="1" applyAlignment="1">
      <alignment vertical="center"/>
    </xf>
    <xf numFmtId="49" fontId="1" fillId="2" borderId="30" xfId="15" applyNumberFormat="1" applyFont="1" applyFill="1" applyBorder="1" applyAlignment="1">
      <alignment horizontal="center" vertical="center"/>
    </xf>
    <xf numFmtId="43" fontId="9" fillId="2" borderId="31" xfId="15" applyNumberFormat="1" applyFont="1" applyFill="1" applyBorder="1" applyAlignment="1">
      <alignment vertical="center"/>
    </xf>
    <xf numFmtId="43" fontId="9" fillId="2" borderId="32" xfId="15" applyNumberFormat="1" applyFont="1" applyFill="1" applyBorder="1" applyAlignment="1">
      <alignment vertical="center"/>
    </xf>
    <xf numFmtId="43" fontId="0" fillId="0" borderId="0" xfId="15" applyFill="1" applyBorder="1" applyAlignment="1">
      <alignment/>
    </xf>
    <xf numFmtId="43" fontId="1" fillId="2" borderId="33" xfId="15" applyFont="1" applyFill="1" applyBorder="1" applyAlignment="1">
      <alignment vertical="center"/>
    </xf>
    <xf numFmtId="43" fontId="1" fillId="2" borderId="34" xfId="15" applyNumberFormat="1" applyFont="1" applyFill="1" applyBorder="1" applyAlignment="1">
      <alignment vertical="center"/>
    </xf>
    <xf numFmtId="43" fontId="15" fillId="2" borderId="35" xfId="15" applyNumberFormat="1" applyFont="1" applyFill="1" applyBorder="1" applyAlignment="1">
      <alignment vertical="center"/>
    </xf>
    <xf numFmtId="171" fontId="15" fillId="2" borderId="36" xfId="15" applyNumberFormat="1" applyFont="1" applyFill="1" applyBorder="1" applyAlignment="1">
      <alignment vertical="center"/>
    </xf>
    <xf numFmtId="43" fontId="23" fillId="0" borderId="37" xfId="15" applyFont="1" applyFill="1" applyBorder="1" applyAlignment="1">
      <alignment horizontal="center" vertical="center"/>
    </xf>
    <xf numFmtId="43" fontId="23" fillId="0" borderId="38" xfId="15" applyFont="1" applyFill="1" applyBorder="1" applyAlignment="1">
      <alignment horizontal="center" vertical="center"/>
    </xf>
    <xf numFmtId="43" fontId="23" fillId="0" borderId="39" xfId="15" applyFont="1" applyFill="1" applyBorder="1" applyAlignment="1">
      <alignment horizontal="center" vertical="center"/>
    </xf>
    <xf numFmtId="43" fontId="0" fillId="0" borderId="0" xfId="15" applyFill="1" applyBorder="1" applyAlignment="1">
      <alignment/>
    </xf>
    <xf numFmtId="43" fontId="1" fillId="0" borderId="28" xfId="15" applyFont="1" applyFill="1" applyBorder="1" applyAlignment="1">
      <alignment horizontal="center" vertical="center"/>
    </xf>
    <xf numFmtId="43" fontId="24" fillId="0" borderId="28" xfId="15" applyFont="1" applyFill="1" applyBorder="1" applyAlignment="1">
      <alignment horizontal="justify" vertical="center" wrapText="1"/>
    </xf>
    <xf numFmtId="2" fontId="24" fillId="0" borderId="28" xfId="15" applyNumberFormat="1" applyFont="1" applyFill="1" applyBorder="1" applyAlignment="1">
      <alignment vertical="center"/>
    </xf>
    <xf numFmtId="167" fontId="24" fillId="0" borderId="40" xfId="15" applyNumberFormat="1" applyFont="1" applyFill="1" applyBorder="1" applyAlignment="1">
      <alignment vertical="center"/>
    </xf>
    <xf numFmtId="43" fontId="1" fillId="0" borderId="41" xfId="15" applyFont="1" applyFill="1" applyBorder="1" applyAlignment="1">
      <alignment horizontal="center" vertical="center"/>
    </xf>
    <xf numFmtId="168" fontId="24" fillId="0" borderId="28" xfId="15" applyNumberFormat="1" applyFont="1" applyFill="1" applyBorder="1" applyAlignment="1">
      <alignment horizontal="center" vertical="center"/>
    </xf>
    <xf numFmtId="169" fontId="24" fillId="0" borderId="28" xfId="15" applyNumberFormat="1" applyFont="1" applyFill="1" applyBorder="1" applyAlignment="1">
      <alignment horizontal="center" vertical="center"/>
    </xf>
    <xf numFmtId="2" fontId="25" fillId="0" borderId="28" xfId="15" applyNumberFormat="1" applyFont="1" applyFill="1" applyBorder="1" applyAlignment="1">
      <alignment vertical="center"/>
    </xf>
    <xf numFmtId="167" fontId="25" fillId="0" borderId="40" xfId="15" applyNumberFormat="1" applyFont="1" applyFill="1" applyBorder="1" applyAlignment="1">
      <alignment vertical="center"/>
    </xf>
    <xf numFmtId="170" fontId="24" fillId="0" borderId="40" xfId="15" applyNumberFormat="1" applyFont="1" applyFill="1" applyBorder="1" applyAlignment="1">
      <alignment vertical="center"/>
    </xf>
    <xf numFmtId="171" fontId="25" fillId="0" borderId="40" xfId="15" applyNumberFormat="1" applyFont="1" applyFill="1" applyBorder="1" applyAlignment="1">
      <alignment vertical="center"/>
    </xf>
    <xf numFmtId="171" fontId="24" fillId="0" borderId="40" xfId="15" applyNumberFormat="1" applyFont="1" applyFill="1" applyBorder="1" applyAlignment="1">
      <alignment vertical="center"/>
    </xf>
    <xf numFmtId="172" fontId="24" fillId="0" borderId="40" xfId="15" applyNumberFormat="1" applyFont="1" applyFill="1" applyBorder="1" applyAlignment="1">
      <alignment vertical="center"/>
    </xf>
    <xf numFmtId="172" fontId="25" fillId="0" borderId="40" xfId="15" applyNumberFormat="1" applyFont="1" applyFill="1" applyBorder="1" applyAlignment="1">
      <alignment vertical="center"/>
    </xf>
    <xf numFmtId="173" fontId="24" fillId="0" borderId="28" xfId="15" applyNumberFormat="1" applyFont="1" applyFill="1" applyBorder="1" applyAlignment="1">
      <alignment horizontal="center" vertical="center"/>
    </xf>
    <xf numFmtId="43" fontId="1" fillId="0" borderId="42" xfId="15" applyFont="1" applyFill="1" applyBorder="1" applyAlignment="1">
      <alignment horizontal="center" vertical="center"/>
    </xf>
    <xf numFmtId="43" fontId="1" fillId="0" borderId="43" xfId="15" applyFont="1" applyFill="1" applyBorder="1" applyAlignment="1">
      <alignment horizontal="center" vertical="center"/>
    </xf>
    <xf numFmtId="169" fontId="24" fillId="0" borderId="43" xfId="15" applyNumberFormat="1" applyFont="1" applyFill="1" applyBorder="1" applyAlignment="1">
      <alignment horizontal="center" vertical="center"/>
    </xf>
    <xf numFmtId="43" fontId="25" fillId="0" borderId="43" xfId="15" applyFont="1" applyFill="1" applyBorder="1" applyAlignment="1">
      <alignment horizontal="justify" vertical="center" wrapText="1"/>
    </xf>
    <xf numFmtId="2" fontId="25" fillId="0" borderId="43" xfId="15" applyNumberFormat="1" applyFont="1" applyFill="1" applyBorder="1" applyAlignment="1">
      <alignment vertical="center"/>
    </xf>
    <xf numFmtId="171" fontId="25" fillId="0" borderId="44" xfId="15" applyNumberFormat="1" applyFont="1" applyFill="1" applyBorder="1" applyAlignment="1">
      <alignment vertical="center"/>
    </xf>
    <xf numFmtId="43" fontId="0" fillId="0" borderId="0" xfId="15" applyFill="1" applyBorder="1" applyAlignment="1">
      <alignment/>
    </xf>
    <xf numFmtId="2" fontId="24" fillId="0" borderId="45" xfId="15" applyNumberFormat="1" applyFont="1" applyFill="1" applyBorder="1" applyAlignment="1">
      <alignment vertical="center"/>
    </xf>
    <xf numFmtId="170" fontId="24" fillId="0" borderId="46" xfId="15" applyNumberFormat="1" applyFont="1" applyFill="1" applyBorder="1" applyAlignment="1">
      <alignment vertical="center"/>
    </xf>
    <xf numFmtId="43" fontId="26" fillId="0" borderId="0" xfId="15" applyFont="1" applyFill="1" applyAlignment="1">
      <alignment horizontal="left" vertical="top"/>
    </xf>
    <xf numFmtId="174" fontId="26" fillId="0" borderId="0" xfId="15" applyNumberFormat="1" applyFont="1" applyFill="1" applyAlignment="1">
      <alignment horizontal="left" vertical="top"/>
    </xf>
    <xf numFmtId="43" fontId="27" fillId="0" borderId="0" xfId="15" applyFont="1" applyFill="1" applyBorder="1" applyAlignment="1">
      <alignment horizontal="left" vertical="top"/>
    </xf>
    <xf numFmtId="166" fontId="24" fillId="2" borderId="41" xfId="15" applyNumberFormat="1" applyFont="1" applyFill="1" applyBorder="1" applyAlignment="1">
      <alignment horizontal="center" vertical="center"/>
    </xf>
    <xf numFmtId="43" fontId="1" fillId="2" borderId="28" xfId="15" applyFont="1" applyFill="1" applyBorder="1" applyAlignment="1">
      <alignment horizontal="center" vertical="center"/>
    </xf>
    <xf numFmtId="43" fontId="24" fillId="2" borderId="28" xfId="15" applyFont="1" applyFill="1" applyBorder="1" applyAlignment="1">
      <alignment horizontal="justify" vertical="center" wrapText="1"/>
    </xf>
    <xf numFmtId="2" fontId="24" fillId="2" borderId="28" xfId="15" applyNumberFormat="1" applyFont="1" applyFill="1" applyBorder="1" applyAlignment="1">
      <alignment vertical="center"/>
    </xf>
    <xf numFmtId="167" fontId="24" fillId="2" borderId="40" xfId="15" applyNumberFormat="1" applyFont="1" applyFill="1" applyBorder="1" applyAlignment="1">
      <alignment vertical="center"/>
    </xf>
    <xf numFmtId="170" fontId="24" fillId="2" borderId="40" xfId="15" applyNumberFormat="1" applyFont="1" applyFill="1" applyBorder="1" applyAlignment="1">
      <alignment vertical="center"/>
    </xf>
    <xf numFmtId="172" fontId="24" fillId="2" borderId="40" xfId="15" applyNumberFormat="1" applyFont="1" applyFill="1" applyBorder="1" applyAlignment="1">
      <alignment vertical="center"/>
    </xf>
    <xf numFmtId="171" fontId="24" fillId="2" borderId="40" xfId="15" applyNumberFormat="1" applyFont="1" applyFill="1" applyBorder="1" applyAlignment="1">
      <alignment vertical="center"/>
    </xf>
    <xf numFmtId="43" fontId="25" fillId="0" borderId="47" xfId="15" applyFont="1" applyFill="1" applyBorder="1" applyAlignment="1">
      <alignment horizontal="justify" vertical="center" wrapText="1"/>
    </xf>
    <xf numFmtId="175" fontId="24" fillId="2" borderId="41" xfId="15" applyNumberFormat="1" applyFont="1" applyFill="1" applyBorder="1" applyAlignment="1">
      <alignment horizontal="center" vertical="center"/>
    </xf>
    <xf numFmtId="176" fontId="24" fillId="2" borderId="28" xfId="15" applyNumberFormat="1" applyFont="1" applyFill="1" applyBorder="1" applyAlignment="1">
      <alignment vertical="center"/>
    </xf>
    <xf numFmtId="2" fontId="24" fillId="2" borderId="40" xfId="15" applyNumberFormat="1" applyFont="1" applyFill="1" applyBorder="1" applyAlignment="1">
      <alignment vertical="center"/>
    </xf>
    <xf numFmtId="177" fontId="24" fillId="0" borderId="28" xfId="15" applyNumberFormat="1" applyFont="1" applyFill="1" applyBorder="1" applyAlignment="1">
      <alignment horizontal="center" vertical="center"/>
    </xf>
    <xf numFmtId="43" fontId="24" fillId="0" borderId="28" xfId="15" applyFont="1" applyFill="1" applyBorder="1" applyAlignment="1">
      <alignment horizontal="fill" vertical="center"/>
    </xf>
    <xf numFmtId="176" fontId="24" fillId="0" borderId="28" xfId="15" applyNumberFormat="1" applyFont="1" applyFill="1" applyBorder="1" applyAlignment="1">
      <alignment vertical="center"/>
    </xf>
    <xf numFmtId="2" fontId="24" fillId="0" borderId="40" xfId="15" applyNumberFormat="1" applyFont="1" applyFill="1" applyBorder="1" applyAlignment="1">
      <alignment vertical="center"/>
    </xf>
    <xf numFmtId="43" fontId="25" fillId="0" borderId="28" xfId="15" applyFont="1" applyFill="1" applyBorder="1" applyAlignment="1">
      <alignment horizontal="fill" vertical="center"/>
    </xf>
    <xf numFmtId="176" fontId="25" fillId="0" borderId="28" xfId="15" applyNumberFormat="1" applyFont="1" applyFill="1" applyBorder="1" applyAlignment="1">
      <alignment vertical="center"/>
    </xf>
    <xf numFmtId="2" fontId="25" fillId="0" borderId="40" xfId="15" applyNumberFormat="1" applyFont="1" applyFill="1" applyBorder="1" applyAlignment="1">
      <alignment vertical="center"/>
    </xf>
    <xf numFmtId="178" fontId="24" fillId="2" borderId="28" xfId="15" applyNumberFormat="1" applyFont="1" applyFill="1" applyBorder="1" applyAlignment="1">
      <alignment vertical="center"/>
    </xf>
    <xf numFmtId="178" fontId="24" fillId="0" borderId="28" xfId="15" applyNumberFormat="1" applyFont="1" applyFill="1" applyBorder="1" applyAlignment="1">
      <alignment vertical="center"/>
    </xf>
    <xf numFmtId="178" fontId="25" fillId="0" borderId="28" xfId="15" applyNumberFormat="1" applyFont="1" applyFill="1" applyBorder="1" applyAlignment="1">
      <alignment vertical="center"/>
    </xf>
    <xf numFmtId="179" fontId="24" fillId="2" borderId="28" xfId="15" applyNumberFormat="1" applyFont="1" applyFill="1" applyBorder="1" applyAlignment="1">
      <alignment vertical="center"/>
    </xf>
    <xf numFmtId="170" fontId="25" fillId="0" borderId="40" xfId="15" applyNumberFormat="1" applyFont="1" applyFill="1" applyBorder="1" applyAlignment="1">
      <alignment vertical="center"/>
    </xf>
    <xf numFmtId="0" fontId="2" fillId="0" borderId="28" xfId="0" applyFont="1" applyBorder="1" applyAlignment="1">
      <alignment horizontal="left" vertical="center" wrapText="1"/>
    </xf>
    <xf numFmtId="179" fontId="24" fillId="0" borderId="28" xfId="15" applyNumberFormat="1" applyFont="1" applyFill="1" applyBorder="1" applyAlignment="1">
      <alignment vertical="center"/>
    </xf>
    <xf numFmtId="0" fontId="2" fillId="0" borderId="28" xfId="0" applyFont="1" applyBorder="1" applyAlignment="1">
      <alignment horizontal="justify" vertical="center" wrapText="1"/>
    </xf>
    <xf numFmtId="179" fontId="25" fillId="0" borderId="28" xfId="15" applyNumberFormat="1" applyFont="1" applyFill="1" applyBorder="1" applyAlignment="1">
      <alignment vertical="center"/>
    </xf>
    <xf numFmtId="43" fontId="24" fillId="2" borderId="28" xfId="15" applyFont="1" applyFill="1" applyBorder="1" applyAlignment="1">
      <alignment horizontal="fill" vertical="center"/>
    </xf>
    <xf numFmtId="0" fontId="19" fillId="0" borderId="28" xfId="0" applyFont="1" applyBorder="1" applyAlignment="1">
      <alignment horizontal="justify" vertical="center" wrapText="1"/>
    </xf>
    <xf numFmtId="173" fontId="24" fillId="0" borderId="43" xfId="15" applyNumberFormat="1" applyFont="1" applyFill="1" applyBorder="1" applyAlignment="1">
      <alignment horizontal="center" vertical="center"/>
    </xf>
    <xf numFmtId="167" fontId="25" fillId="0" borderId="44" xfId="15" applyNumberFormat="1" applyFont="1" applyFill="1" applyBorder="1" applyAlignment="1">
      <alignment vertical="center"/>
    </xf>
    <xf numFmtId="176" fontId="24" fillId="0" borderId="45" xfId="15" applyNumberFormat="1" applyFont="1" applyFill="1" applyBorder="1" applyAlignment="1">
      <alignment vertical="center"/>
    </xf>
    <xf numFmtId="180" fontId="24" fillId="0" borderId="46" xfId="15" applyNumberFormat="1" applyFont="1" applyFill="1" applyBorder="1" applyAlignment="1">
      <alignment vertical="center"/>
    </xf>
    <xf numFmtId="43" fontId="25" fillId="0" borderId="28" xfId="15" applyFont="1" applyBorder="1" applyAlignment="1">
      <alignment horizontal="justify" vertical="center" wrapText="1"/>
    </xf>
    <xf numFmtId="0" fontId="1" fillId="0" borderId="4" xfId="0" applyFont="1" applyFill="1" applyBorder="1" applyAlignment="1">
      <alignment horizontal="justify" vertical="center" wrapText="1"/>
    </xf>
    <xf numFmtId="43" fontId="15" fillId="0" borderId="48" xfId="15" applyFont="1" applyFill="1" applyBorder="1" applyAlignment="1">
      <alignment horizontal="center" vertical="center"/>
    </xf>
    <xf numFmtId="43" fontId="15" fillId="0" borderId="29" xfId="15" applyFont="1" applyFill="1" applyBorder="1" applyAlignment="1">
      <alignment horizontal="center" vertical="center"/>
    </xf>
    <xf numFmtId="164" fontId="9" fillId="0" borderId="4" xfId="15" applyNumberFormat="1" applyFont="1" applyFill="1" applyBorder="1" applyAlignment="1">
      <alignment horizontal="center" vertical="center"/>
    </xf>
    <xf numFmtId="43" fontId="4" fillId="0" borderId="0" xfId="15" applyFont="1" applyFill="1" applyBorder="1" applyAlignment="1">
      <alignment horizontal="center" vertical="center" wrapText="1"/>
    </xf>
    <xf numFmtId="43" fontId="4" fillId="0" borderId="0" xfId="15" applyFont="1" applyFill="1" applyBorder="1" applyAlignment="1">
      <alignment horizontal="center" vertical="center" wrapText="1"/>
    </xf>
    <xf numFmtId="43" fontId="1" fillId="0" borderId="49" xfId="15" applyFont="1" applyFill="1" applyBorder="1" applyAlignment="1">
      <alignment horizontal="center" vertical="center"/>
    </xf>
    <xf numFmtId="43" fontId="1" fillId="0" borderId="50" xfId="15" applyFont="1" applyFill="1" applyBorder="1" applyAlignment="1">
      <alignment horizontal="center" vertical="center"/>
    </xf>
    <xf numFmtId="43" fontId="1" fillId="0" borderId="51" xfId="15" applyFont="1" applyFill="1" applyBorder="1" applyAlignment="1">
      <alignment horizontal="center" vertical="center"/>
    </xf>
    <xf numFmtId="49" fontId="24" fillId="2" borderId="52" xfId="15" applyNumberFormat="1" applyFont="1" applyFill="1" applyBorder="1" applyAlignment="1">
      <alignment horizontal="justify" vertical="center" wrapText="1"/>
    </xf>
    <xf numFmtId="49" fontId="24" fillId="2" borderId="53" xfId="15" applyNumberFormat="1" applyFont="1" applyFill="1" applyBorder="1" applyAlignment="1">
      <alignment horizontal="justify" vertical="center" wrapText="1"/>
    </xf>
    <xf numFmtId="43" fontId="4" fillId="0" borderId="0" xfId="15" applyFont="1" applyFill="1" applyBorder="1" applyAlignment="1">
      <alignment horizontal="center" vertical="center" wrapText="1"/>
    </xf>
    <xf numFmtId="43" fontId="4" fillId="0" borderId="0" xfId="15" applyFont="1" applyFill="1" applyBorder="1" applyAlignment="1">
      <alignment horizontal="center" vertical="center" wrapText="1"/>
    </xf>
    <xf numFmtId="43" fontId="4" fillId="0" borderId="0" xfId="15" applyFont="1" applyFill="1" applyBorder="1" applyAlignment="1">
      <alignment horizontal="center" vertical="center" wrapText="1"/>
    </xf>
    <xf numFmtId="0" fontId="1" fillId="0" borderId="0" xfId="0" applyFont="1" applyFill="1" applyAlignment="1">
      <alignment horizontal="center" wrapText="1"/>
    </xf>
    <xf numFmtId="0" fontId="4" fillId="0" borderId="0" xfId="0" applyFont="1" applyFill="1" applyAlignment="1">
      <alignment horizontal="center" vertical="center"/>
    </xf>
    <xf numFmtId="0" fontId="20" fillId="0" borderId="4" xfId="0" applyFont="1" applyFill="1" applyBorder="1" applyAlignment="1">
      <alignment horizontal="justify" vertical="center" wrapText="1"/>
    </xf>
    <xf numFmtId="49" fontId="14" fillId="0" borderId="22"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0" fontId="9" fillId="0" borderId="0" xfId="0" applyFont="1" applyFill="1" applyAlignment="1">
      <alignment horizontal="left"/>
    </xf>
    <xf numFmtId="49" fontId="22" fillId="0" borderId="0" xfId="0" applyNumberFormat="1" applyFont="1" applyFill="1" applyAlignment="1">
      <alignment horizontal="left"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1" fillId="0" borderId="54" xfId="0" applyFont="1" applyBorder="1" applyAlignment="1">
      <alignment horizontal="justify" vertical="center"/>
    </xf>
    <xf numFmtId="0" fontId="1" fillId="0" borderId="19" xfId="0" applyFont="1" applyBorder="1" applyAlignment="1">
      <alignment horizontal="justify" vertical="center"/>
    </xf>
    <xf numFmtId="0" fontId="1" fillId="0" borderId="55" xfId="0" applyFont="1" applyBorder="1" applyAlignment="1">
      <alignment horizontal="justify" vertical="center"/>
    </xf>
    <xf numFmtId="0" fontId="1" fillId="0" borderId="11" xfId="0" applyFont="1" applyBorder="1" applyAlignment="1">
      <alignment horizontal="justify" vertical="center"/>
    </xf>
    <xf numFmtId="0" fontId="1" fillId="0" borderId="0" xfId="0" applyFont="1" applyAlignment="1">
      <alignment horizontal="left" wrapText="1"/>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55" xfId="0" applyFont="1" applyBorder="1" applyAlignment="1">
      <alignment horizontal="justify" vertical="center"/>
    </xf>
    <xf numFmtId="0" fontId="1" fillId="0" borderId="11" xfId="0" applyFont="1" applyBorder="1" applyAlignment="1">
      <alignment horizontal="justify" vertical="center"/>
    </xf>
    <xf numFmtId="0" fontId="1" fillId="0" borderId="0" xfId="0" applyFont="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wrapText="1"/>
    </xf>
    <xf numFmtId="43" fontId="18" fillId="0" borderId="0" xfId="15" applyFont="1" applyFill="1" applyBorder="1" applyAlignment="1">
      <alignment horizontal="center" vertical="center" wrapText="1"/>
    </xf>
    <xf numFmtId="43" fontId="4" fillId="0" borderId="0" xfId="15" applyFont="1" applyFill="1" applyAlignment="1">
      <alignment horizontal="center" wrapText="1"/>
    </xf>
    <xf numFmtId="43" fontId="15" fillId="0" borderId="56" xfId="15" applyFont="1" applyFill="1" applyBorder="1" applyAlignment="1">
      <alignment horizontal="center" vertical="center" wrapText="1"/>
    </xf>
    <xf numFmtId="43" fontId="15" fillId="0" borderId="57" xfId="15" applyFont="1" applyFill="1" applyBorder="1" applyAlignment="1">
      <alignment horizontal="center" vertical="center" wrapText="1"/>
    </xf>
    <xf numFmtId="43" fontId="18" fillId="0" borderId="18" xfId="15" applyFont="1" applyFill="1" applyBorder="1" applyAlignment="1">
      <alignment horizontal="center" vertical="center" wrapText="1"/>
    </xf>
    <xf numFmtId="43" fontId="18" fillId="0" borderId="21" xfId="15" applyFont="1" applyFill="1" applyBorder="1" applyAlignment="1">
      <alignment horizontal="center" vertical="center" wrapText="1"/>
    </xf>
    <xf numFmtId="43" fontId="18" fillId="0" borderId="20" xfId="15" applyFont="1" applyFill="1" applyBorder="1" applyAlignment="1">
      <alignment horizontal="center" vertical="center" wrapText="1"/>
    </xf>
    <xf numFmtId="43" fontId="4" fillId="0" borderId="54" xfId="15" applyFont="1" applyFill="1" applyBorder="1" applyAlignment="1">
      <alignment horizontal="center" vertical="center" wrapText="1"/>
    </xf>
    <xf numFmtId="43" fontId="4" fillId="0" borderId="58" xfId="15" applyFont="1" applyFill="1" applyBorder="1" applyAlignment="1">
      <alignment horizontal="center" vertical="center" wrapText="1"/>
    </xf>
    <xf numFmtId="43" fontId="4" fillId="0" borderId="59" xfId="15" applyFont="1" applyFill="1" applyBorder="1" applyAlignment="1">
      <alignment horizontal="center" vertical="center" wrapText="1"/>
    </xf>
    <xf numFmtId="49" fontId="1" fillId="0" borderId="3" xfId="15" applyNumberFormat="1" applyFont="1" applyFill="1" applyBorder="1" applyAlignment="1">
      <alignment horizontal="center" vertical="center"/>
    </xf>
    <xf numFmtId="49" fontId="1" fillId="0" borderId="8" xfId="15" applyNumberFormat="1" applyFont="1" applyFill="1" applyBorder="1" applyAlignment="1">
      <alignment horizontal="center" vertical="center"/>
    </xf>
    <xf numFmtId="43" fontId="4" fillId="0" borderId="22" xfId="15" applyFont="1" applyFill="1" applyBorder="1" applyAlignment="1">
      <alignment horizontal="center" vertical="center"/>
    </xf>
    <xf numFmtId="43" fontId="4" fillId="0" borderId="12" xfId="15" applyFont="1" applyFill="1" applyBorder="1" applyAlignment="1">
      <alignment horizontal="center" vertical="center"/>
    </xf>
    <xf numFmtId="43" fontId="4" fillId="0" borderId="13" xfId="15" applyFont="1" applyFill="1" applyBorder="1" applyAlignment="1">
      <alignment horizontal="center" vertical="center"/>
    </xf>
    <xf numFmtId="49" fontId="1" fillId="0" borderId="17" xfId="15" applyNumberFormat="1" applyFont="1" applyFill="1" applyBorder="1" applyAlignment="1">
      <alignment horizontal="center" vertical="center"/>
    </xf>
    <xf numFmtId="49" fontId="1" fillId="0" borderId="60" xfId="15" applyNumberFormat="1" applyFont="1" applyFill="1" applyBorder="1" applyAlignment="1">
      <alignment horizontal="center" vertical="center"/>
    </xf>
    <xf numFmtId="49" fontId="1" fillId="0" borderId="27" xfId="15" applyNumberFormat="1" applyFont="1" applyFill="1" applyBorder="1" applyAlignment="1">
      <alignment horizontal="center" vertical="center"/>
    </xf>
    <xf numFmtId="49" fontId="1" fillId="0" borderId="56" xfId="15" applyNumberFormat="1" applyFont="1" applyFill="1" applyBorder="1" applyAlignment="1">
      <alignment horizontal="center" vertical="center"/>
    </xf>
    <xf numFmtId="49" fontId="1" fillId="0" borderId="57" xfId="15" applyNumberFormat="1" applyFont="1" applyFill="1" applyBorder="1" applyAlignment="1">
      <alignment horizontal="center" vertical="center"/>
    </xf>
    <xf numFmtId="43" fontId="4" fillId="0" borderId="61" xfId="15" applyFont="1" applyFill="1" applyBorder="1" applyAlignment="1">
      <alignment horizontal="center" vertical="center"/>
    </xf>
    <xf numFmtId="43" fontId="4" fillId="0" borderId="62" xfId="15" applyFont="1" applyFill="1" applyBorder="1" applyAlignment="1">
      <alignment horizontal="center" vertical="center"/>
    </xf>
    <xf numFmtId="43" fontId="4" fillId="0" borderId="63" xfId="15" applyFont="1" applyFill="1" applyBorder="1" applyAlignment="1">
      <alignment horizontal="center" vertical="center"/>
    </xf>
    <xf numFmtId="43" fontId="15" fillId="0" borderId="22" xfId="15" applyFont="1" applyFill="1" applyBorder="1" applyAlignment="1">
      <alignment horizontal="center" vertical="center" wrapText="1"/>
    </xf>
    <xf numFmtId="43" fontId="18" fillId="0" borderId="12" xfId="15" applyFont="1" applyFill="1" applyBorder="1" applyAlignment="1">
      <alignment horizontal="center" vertical="center" wrapText="1"/>
    </xf>
    <xf numFmtId="43" fontId="18" fillId="0" borderId="13" xfId="15" applyFont="1" applyFill="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xf>
    <xf numFmtId="0" fontId="10" fillId="0" borderId="0" xfId="0" applyFont="1" applyAlignment="1">
      <alignment horizontal="center" vertical="center" wrapText="1"/>
    </xf>
    <xf numFmtId="0" fontId="9" fillId="0" borderId="17" xfId="0" applyFont="1" applyBorder="1" applyAlignment="1">
      <alignment horizontal="center" vertical="center" wrapText="1"/>
    </xf>
    <xf numFmtId="0" fontId="9" fillId="0" borderId="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9" fillId="0" borderId="4"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1" fillId="0" borderId="68" xfId="0" applyFont="1" applyBorder="1" applyAlignment="1">
      <alignment horizontal="center" vertical="center"/>
    </xf>
    <xf numFmtId="0" fontId="1" fillId="0" borderId="60" xfId="0" applyFont="1" applyBorder="1" applyAlignment="1">
      <alignment horizontal="center" vertical="center"/>
    </xf>
    <xf numFmtId="0" fontId="1" fillId="0" borderId="8" xfId="0" applyFont="1" applyBorder="1" applyAlignment="1">
      <alignment horizontal="center" vertical="center"/>
    </xf>
    <xf numFmtId="164" fontId="0" fillId="0" borderId="4" xfId="15" applyNumberFormat="1" applyBorder="1" applyAlignment="1">
      <alignment horizontal="center" vertical="center"/>
    </xf>
    <xf numFmtId="164" fontId="0" fillId="0" borderId="5" xfId="15" applyNumberFormat="1" applyBorder="1" applyAlignment="1">
      <alignment horizontal="center" vertical="center"/>
    </xf>
    <xf numFmtId="0" fontId="1" fillId="0" borderId="14" xfId="0" applyFont="1" applyBorder="1" applyAlignment="1">
      <alignment horizontal="justify" vertical="center" wrapText="1"/>
    </xf>
    <xf numFmtId="0" fontId="1" fillId="0" borderId="9" xfId="0" applyFont="1" applyBorder="1" applyAlignment="1">
      <alignment horizontal="justify" vertical="center" wrapText="1"/>
    </xf>
    <xf numFmtId="49" fontId="0" fillId="0" borderId="14" xfId="15" applyNumberFormat="1" applyFont="1" applyBorder="1" applyAlignment="1">
      <alignment horizontal="center" vertical="center"/>
    </xf>
    <xf numFmtId="49" fontId="0" fillId="0" borderId="15" xfId="15" applyNumberFormat="1" applyFont="1" applyBorder="1" applyAlignment="1">
      <alignment horizontal="center" vertical="center"/>
    </xf>
    <xf numFmtId="49" fontId="0" fillId="0" borderId="9" xfId="15" applyNumberFormat="1" applyFont="1" applyBorder="1" applyAlignment="1">
      <alignment horizontal="center" vertical="center"/>
    </xf>
    <xf numFmtId="164" fontId="12" fillId="0" borderId="14" xfId="15" applyNumberFormat="1" applyFont="1" applyBorder="1" applyAlignment="1">
      <alignment horizontal="center" vertical="center"/>
    </xf>
    <xf numFmtId="164" fontId="12" fillId="0" borderId="9" xfId="15" applyNumberFormat="1" applyFont="1" applyBorder="1" applyAlignment="1">
      <alignment horizontal="center" vertical="center"/>
    </xf>
    <xf numFmtId="164" fontId="0" fillId="0" borderId="14" xfId="15" applyNumberFormat="1" applyBorder="1" applyAlignment="1">
      <alignment horizontal="center" vertical="center"/>
    </xf>
    <xf numFmtId="164" fontId="0" fillId="0" borderId="9" xfId="15" applyNumberFormat="1" applyBorder="1" applyAlignment="1">
      <alignment horizontal="center" vertical="center"/>
    </xf>
    <xf numFmtId="164" fontId="12" fillId="0" borderId="6" xfId="15" applyNumberFormat="1" applyFont="1" applyBorder="1" applyAlignment="1">
      <alignment horizontal="center" vertical="center"/>
    </xf>
    <xf numFmtId="164" fontId="12" fillId="0" borderId="10" xfId="15" applyNumberFormat="1" applyFont="1" applyBorder="1" applyAlignment="1">
      <alignment horizontal="center" vertical="center"/>
    </xf>
    <xf numFmtId="164" fontId="0" fillId="0" borderId="14" xfId="15" applyNumberFormat="1" applyFont="1" applyBorder="1" applyAlignment="1">
      <alignment horizontal="center" vertical="center"/>
    </xf>
    <xf numFmtId="164" fontId="0" fillId="0" borderId="15" xfId="15" applyNumberFormat="1" applyFont="1" applyBorder="1" applyAlignment="1">
      <alignment horizontal="center" vertical="center"/>
    </xf>
    <xf numFmtId="164" fontId="0" fillId="0" borderId="24" xfId="15" applyNumberFormat="1" applyFont="1" applyBorder="1" applyAlignment="1">
      <alignment horizontal="center" vertical="center"/>
    </xf>
    <xf numFmtId="164" fontId="9" fillId="0" borderId="6" xfId="15" applyNumberFormat="1" applyFont="1" applyBorder="1" applyAlignment="1">
      <alignment horizontal="center" vertical="center"/>
    </xf>
    <xf numFmtId="164" fontId="9" fillId="0" borderId="10" xfId="15" applyNumberFormat="1" applyFont="1" applyBorder="1" applyAlignment="1">
      <alignment horizontal="center" vertical="center"/>
    </xf>
    <xf numFmtId="164" fontId="9" fillId="0" borderId="4" xfId="15" applyNumberFormat="1" applyFont="1" applyBorder="1" applyAlignment="1">
      <alignment horizontal="center" vertical="center"/>
    </xf>
    <xf numFmtId="164" fontId="9" fillId="0" borderId="5" xfId="15" applyNumberFormat="1" applyFont="1" applyBorder="1" applyAlignment="1">
      <alignment horizontal="center" vertical="center"/>
    </xf>
    <xf numFmtId="164" fontId="9" fillId="0" borderId="14" xfId="15" applyNumberFormat="1" applyFont="1" applyBorder="1" applyAlignment="1">
      <alignment horizontal="center" vertical="center"/>
    </xf>
    <xf numFmtId="164" fontId="9" fillId="0" borderId="9" xfId="15" applyNumberFormat="1" applyFont="1" applyBorder="1" applyAlignment="1">
      <alignment horizontal="center" vertical="center"/>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2</xdr:col>
      <xdr:colOff>228600</xdr:colOff>
      <xdr:row>33</xdr:row>
      <xdr:rowOff>0</xdr:rowOff>
    </xdr:to>
    <xdr:sp>
      <xdr:nvSpPr>
        <xdr:cNvPr id="1" name="Line 1"/>
        <xdr:cNvSpPr>
          <a:spLocks/>
        </xdr:cNvSpPr>
      </xdr:nvSpPr>
      <xdr:spPr>
        <a:xfrm flipH="1" flipV="1">
          <a:off x="0" y="10315575"/>
          <a:ext cx="1057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2</xdr:col>
      <xdr:colOff>228600</xdr:colOff>
      <xdr:row>39</xdr:row>
      <xdr:rowOff>0</xdr:rowOff>
    </xdr:to>
    <xdr:sp>
      <xdr:nvSpPr>
        <xdr:cNvPr id="1" name="Line 1"/>
        <xdr:cNvSpPr>
          <a:spLocks/>
        </xdr:cNvSpPr>
      </xdr:nvSpPr>
      <xdr:spPr>
        <a:xfrm flipH="1" flipV="1">
          <a:off x="0" y="10172700"/>
          <a:ext cx="11144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TextBox 1"/>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10</xdr:row>
      <xdr:rowOff>0</xdr:rowOff>
    </xdr:from>
    <xdr:to>
      <xdr:col>8</xdr:col>
      <xdr:colOff>0</xdr:colOff>
      <xdr:row>10</xdr:row>
      <xdr:rowOff>0</xdr:rowOff>
    </xdr:to>
    <xdr:sp>
      <xdr:nvSpPr>
        <xdr:cNvPr id="2" name="TextBox 2"/>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10</xdr:row>
      <xdr:rowOff>0</xdr:rowOff>
    </xdr:from>
    <xdr:to>
      <xdr:col>8</xdr:col>
      <xdr:colOff>0</xdr:colOff>
      <xdr:row>10</xdr:row>
      <xdr:rowOff>0</xdr:rowOff>
    </xdr:to>
    <xdr:sp>
      <xdr:nvSpPr>
        <xdr:cNvPr id="3" name="TextBox 3"/>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10</xdr:row>
      <xdr:rowOff>0</xdr:rowOff>
    </xdr:from>
    <xdr:to>
      <xdr:col>8</xdr:col>
      <xdr:colOff>0</xdr:colOff>
      <xdr:row>10</xdr:row>
      <xdr:rowOff>0</xdr:rowOff>
    </xdr:to>
    <xdr:sp>
      <xdr:nvSpPr>
        <xdr:cNvPr id="4" name="TextBox 4"/>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7"/>
  <sheetViews>
    <sheetView workbookViewId="0" topLeftCell="A1">
      <selection activeCell="A1" sqref="A1:F1"/>
    </sheetView>
  </sheetViews>
  <sheetFormatPr defaultColWidth="9.140625" defaultRowHeight="19.5" customHeight="1"/>
  <cols>
    <col min="1" max="1" width="5.00390625" style="162" customWidth="1"/>
    <col min="2" max="2" width="7.421875" style="162" customWidth="1"/>
    <col min="3" max="3" width="7.7109375" style="162" customWidth="1"/>
    <col min="4" max="4" width="45.8515625" style="162" customWidth="1"/>
    <col min="5" max="6" width="12.8515625" style="162" customWidth="1" collapsed="1"/>
    <col min="7" max="7" width="13.140625" style="162" customWidth="1" collapsed="1"/>
    <col min="8" max="8" width="9.57421875" style="162" customWidth="1" collapsed="1"/>
    <col min="9" max="16384" width="9.140625" style="162" customWidth="1"/>
  </cols>
  <sheetData>
    <row r="1" spans="1:6" ht="24.75" customHeight="1">
      <c r="A1" s="258" t="s">
        <v>199</v>
      </c>
      <c r="B1" s="258"/>
      <c r="C1" s="258"/>
      <c r="D1" s="258"/>
      <c r="E1" s="258"/>
      <c r="F1" s="259"/>
    </row>
    <row r="2" spans="1:6" ht="24.75" customHeight="1" thickBot="1">
      <c r="A2" s="260" t="s">
        <v>244</v>
      </c>
      <c r="B2" s="251"/>
      <c r="C2" s="251"/>
      <c r="D2" s="251"/>
      <c r="E2" s="251"/>
      <c r="F2" s="252"/>
    </row>
    <row r="3" spans="1:6" ht="26.25" customHeight="1" thickBot="1" thickTop="1">
      <c r="A3" s="253" t="s">
        <v>200</v>
      </c>
      <c r="B3" s="254"/>
      <c r="C3" s="254"/>
      <c r="D3" s="254"/>
      <c r="E3" s="254"/>
      <c r="F3" s="255"/>
    </row>
    <row r="4" spans="1:7" ht="19.5" customHeight="1" thickTop="1">
      <c r="A4" s="181" t="s">
        <v>144</v>
      </c>
      <c r="B4" s="182" t="s">
        <v>145</v>
      </c>
      <c r="C4" s="182" t="s">
        <v>201</v>
      </c>
      <c r="D4" s="182" t="s">
        <v>202</v>
      </c>
      <c r="E4" s="182" t="s">
        <v>203</v>
      </c>
      <c r="F4" s="183" t="s">
        <v>204</v>
      </c>
      <c r="G4" s="184"/>
    </row>
    <row r="5" spans="1:7" ht="19.5" customHeight="1">
      <c r="A5" s="212">
        <v>700</v>
      </c>
      <c r="B5" s="213"/>
      <c r="C5" s="213"/>
      <c r="D5" s="214" t="s">
        <v>205</v>
      </c>
      <c r="E5" s="215">
        <v>0</v>
      </c>
      <c r="F5" s="216">
        <v>620</v>
      </c>
      <c r="G5" s="184"/>
    </row>
    <row r="6" spans="1:7" ht="19.5" customHeight="1">
      <c r="A6" s="189"/>
      <c r="B6" s="190">
        <v>70005</v>
      </c>
      <c r="C6" s="185"/>
      <c r="D6" s="186" t="s">
        <v>206</v>
      </c>
      <c r="E6" s="187">
        <v>0</v>
      </c>
      <c r="F6" s="188">
        <v>620</v>
      </c>
      <c r="G6" s="184"/>
    </row>
    <row r="7" spans="1:7" ht="23.25" customHeight="1">
      <c r="A7" s="189"/>
      <c r="B7" s="185"/>
      <c r="C7" s="191">
        <v>470</v>
      </c>
      <c r="D7" s="171" t="s">
        <v>207</v>
      </c>
      <c r="E7" s="192">
        <v>0</v>
      </c>
      <c r="F7" s="193">
        <v>280</v>
      </c>
      <c r="G7" s="184"/>
    </row>
    <row r="8" spans="1:7" ht="36" customHeight="1">
      <c r="A8" s="189"/>
      <c r="B8" s="185"/>
      <c r="C8" s="191">
        <v>760</v>
      </c>
      <c r="D8" s="171" t="s">
        <v>208</v>
      </c>
      <c r="E8" s="192">
        <v>0</v>
      </c>
      <c r="F8" s="193">
        <v>340</v>
      </c>
      <c r="G8" s="184"/>
    </row>
    <row r="9" spans="1:7" ht="19.5" customHeight="1">
      <c r="A9" s="212">
        <v>750</v>
      </c>
      <c r="B9" s="213"/>
      <c r="C9" s="213"/>
      <c r="D9" s="214" t="s">
        <v>209</v>
      </c>
      <c r="E9" s="215">
        <v>0</v>
      </c>
      <c r="F9" s="217">
        <v>13220</v>
      </c>
      <c r="G9" s="184"/>
    </row>
    <row r="10" spans="1:7" ht="19.5" customHeight="1">
      <c r="A10" s="189"/>
      <c r="B10" s="190">
        <v>75023</v>
      </c>
      <c r="C10" s="185"/>
      <c r="D10" s="186" t="s">
        <v>210</v>
      </c>
      <c r="E10" s="187">
        <v>0</v>
      </c>
      <c r="F10" s="194">
        <v>12000</v>
      </c>
      <c r="G10" s="184"/>
    </row>
    <row r="11" spans="1:7" ht="19.5" customHeight="1">
      <c r="A11" s="189"/>
      <c r="B11" s="185"/>
      <c r="C11" s="191">
        <v>830</v>
      </c>
      <c r="D11" s="171" t="s">
        <v>6</v>
      </c>
      <c r="E11" s="192">
        <v>0</v>
      </c>
      <c r="F11" s="195">
        <v>5000</v>
      </c>
      <c r="G11" s="184"/>
    </row>
    <row r="12" spans="1:7" ht="19.5" customHeight="1">
      <c r="A12" s="189"/>
      <c r="B12" s="185"/>
      <c r="C12" s="191">
        <v>960</v>
      </c>
      <c r="D12" s="171" t="s">
        <v>211</v>
      </c>
      <c r="E12" s="192">
        <v>0</v>
      </c>
      <c r="F12" s="195">
        <v>7000</v>
      </c>
      <c r="G12" s="184"/>
    </row>
    <row r="13" spans="1:7" ht="19.5" customHeight="1">
      <c r="A13" s="189"/>
      <c r="B13" s="190">
        <v>75095</v>
      </c>
      <c r="C13" s="185"/>
      <c r="D13" s="186" t="s">
        <v>212</v>
      </c>
      <c r="E13" s="187">
        <v>0</v>
      </c>
      <c r="F13" s="196">
        <v>1220</v>
      </c>
      <c r="G13" s="184"/>
    </row>
    <row r="14" spans="1:7" ht="19.5" customHeight="1">
      <c r="A14" s="189"/>
      <c r="B14" s="185"/>
      <c r="C14" s="191">
        <v>970</v>
      </c>
      <c r="D14" s="171" t="s">
        <v>213</v>
      </c>
      <c r="E14" s="192">
        <v>0</v>
      </c>
      <c r="F14" s="195">
        <v>1220</v>
      </c>
      <c r="G14" s="184"/>
    </row>
    <row r="15" spans="1:7" ht="47.25" customHeight="1">
      <c r="A15" s="212">
        <v>756</v>
      </c>
      <c r="B15" s="213"/>
      <c r="C15" s="213"/>
      <c r="D15" s="214" t="s">
        <v>214</v>
      </c>
      <c r="E15" s="215">
        <v>0</v>
      </c>
      <c r="F15" s="218">
        <v>50</v>
      </c>
      <c r="G15" s="184"/>
    </row>
    <row r="16" spans="1:7" ht="43.5" customHeight="1">
      <c r="A16" s="189"/>
      <c r="B16" s="190">
        <v>75615</v>
      </c>
      <c r="C16" s="185"/>
      <c r="D16" s="186" t="s">
        <v>215</v>
      </c>
      <c r="E16" s="187">
        <v>0</v>
      </c>
      <c r="F16" s="197">
        <v>50</v>
      </c>
      <c r="G16" s="184"/>
    </row>
    <row r="17" spans="1:7" ht="19.5" customHeight="1">
      <c r="A17" s="189"/>
      <c r="B17" s="185"/>
      <c r="C17" s="191">
        <v>690</v>
      </c>
      <c r="D17" s="171" t="s">
        <v>216</v>
      </c>
      <c r="E17" s="192">
        <v>0</v>
      </c>
      <c r="F17" s="198">
        <v>50</v>
      </c>
      <c r="G17" s="184"/>
    </row>
    <row r="18" spans="1:7" ht="19.5" customHeight="1">
      <c r="A18" s="212">
        <v>758</v>
      </c>
      <c r="B18" s="213"/>
      <c r="C18" s="213"/>
      <c r="D18" s="214" t="s">
        <v>217</v>
      </c>
      <c r="E18" s="215">
        <v>0</v>
      </c>
      <c r="F18" s="219">
        <v>8050</v>
      </c>
      <c r="G18" s="184"/>
    </row>
    <row r="19" spans="1:7" ht="19.5" customHeight="1">
      <c r="A19" s="189"/>
      <c r="B19" s="190">
        <v>75814</v>
      </c>
      <c r="C19" s="185"/>
      <c r="D19" s="186" t="s">
        <v>218</v>
      </c>
      <c r="E19" s="187">
        <v>0</v>
      </c>
      <c r="F19" s="196">
        <v>8050</v>
      </c>
      <c r="G19" s="184"/>
    </row>
    <row r="20" spans="1:7" ht="19.5" customHeight="1">
      <c r="A20" s="189"/>
      <c r="B20" s="185"/>
      <c r="C20" s="191">
        <v>920</v>
      </c>
      <c r="D20" s="171" t="s">
        <v>219</v>
      </c>
      <c r="E20" s="192">
        <v>0</v>
      </c>
      <c r="F20" s="195">
        <v>5000</v>
      </c>
      <c r="G20" s="184"/>
    </row>
    <row r="21" spans="1:7" ht="19.5" customHeight="1">
      <c r="A21" s="189"/>
      <c r="B21" s="185"/>
      <c r="C21" s="191">
        <v>970</v>
      </c>
      <c r="D21" s="171" t="s">
        <v>213</v>
      </c>
      <c r="E21" s="192">
        <v>0</v>
      </c>
      <c r="F21" s="195">
        <v>3050</v>
      </c>
      <c r="G21" s="184"/>
    </row>
    <row r="22" spans="1:7" ht="19.5" customHeight="1">
      <c r="A22" s="212">
        <v>801</v>
      </c>
      <c r="B22" s="213"/>
      <c r="C22" s="213"/>
      <c r="D22" s="214" t="s">
        <v>227</v>
      </c>
      <c r="E22" s="215">
        <v>0</v>
      </c>
      <c r="F22" s="217">
        <v>32900</v>
      </c>
      <c r="G22" s="184"/>
    </row>
    <row r="23" spans="1:7" ht="19.5" customHeight="1">
      <c r="A23" s="189"/>
      <c r="B23" s="190">
        <v>80101</v>
      </c>
      <c r="C23" s="185"/>
      <c r="D23" s="186" t="s">
        <v>228</v>
      </c>
      <c r="E23" s="187">
        <v>0</v>
      </c>
      <c r="F23" s="194">
        <v>32900</v>
      </c>
      <c r="G23" s="184"/>
    </row>
    <row r="24" spans="1:7" ht="34.5" customHeight="1">
      <c r="A24" s="189"/>
      <c r="B24" s="185"/>
      <c r="C24" s="199">
        <v>2030</v>
      </c>
      <c r="D24" s="220" t="s">
        <v>229</v>
      </c>
      <c r="E24" s="192">
        <v>0</v>
      </c>
      <c r="F24" s="195">
        <v>32900</v>
      </c>
      <c r="G24" s="184"/>
    </row>
    <row r="25" spans="1:7" ht="19.5" customHeight="1">
      <c r="A25" s="212">
        <v>852</v>
      </c>
      <c r="B25" s="213"/>
      <c r="C25" s="213"/>
      <c r="D25" s="214" t="s">
        <v>220</v>
      </c>
      <c r="E25" s="215">
        <v>0</v>
      </c>
      <c r="F25" s="216">
        <v>800</v>
      </c>
      <c r="G25" s="184"/>
    </row>
    <row r="26" spans="1:7" ht="42.75" customHeight="1">
      <c r="A26" s="189"/>
      <c r="B26" s="190">
        <v>85212</v>
      </c>
      <c r="C26" s="185"/>
      <c r="D26" s="186" t="s">
        <v>221</v>
      </c>
      <c r="E26" s="187">
        <v>0</v>
      </c>
      <c r="F26" s="188">
        <v>800</v>
      </c>
      <c r="G26" s="184"/>
    </row>
    <row r="27" spans="1:7" ht="43.5" customHeight="1">
      <c r="A27" s="189"/>
      <c r="B27" s="185"/>
      <c r="C27" s="199">
        <v>2360</v>
      </c>
      <c r="D27" s="171" t="s">
        <v>222</v>
      </c>
      <c r="E27" s="192">
        <v>0</v>
      </c>
      <c r="F27" s="193">
        <v>800</v>
      </c>
      <c r="G27" s="184"/>
    </row>
    <row r="28" spans="1:7" ht="19.5" customHeight="1">
      <c r="A28" s="212">
        <v>854</v>
      </c>
      <c r="B28" s="213"/>
      <c r="C28" s="213"/>
      <c r="D28" s="214" t="s">
        <v>223</v>
      </c>
      <c r="E28" s="215">
        <v>0</v>
      </c>
      <c r="F28" s="216">
        <v>900</v>
      </c>
      <c r="G28" s="184"/>
    </row>
    <row r="29" spans="1:7" ht="33" customHeight="1">
      <c r="A29" s="189"/>
      <c r="B29" s="190">
        <v>85412</v>
      </c>
      <c r="C29" s="185"/>
      <c r="D29" s="186" t="s">
        <v>224</v>
      </c>
      <c r="E29" s="187">
        <v>0</v>
      </c>
      <c r="F29" s="188">
        <v>900</v>
      </c>
      <c r="G29" s="184"/>
    </row>
    <row r="30" spans="1:7" ht="19.5" customHeight="1">
      <c r="A30" s="189"/>
      <c r="B30" s="185"/>
      <c r="C30" s="191">
        <v>970</v>
      </c>
      <c r="D30" s="171" t="s">
        <v>213</v>
      </c>
      <c r="E30" s="192">
        <v>0</v>
      </c>
      <c r="F30" s="193">
        <v>900</v>
      </c>
      <c r="G30" s="184"/>
    </row>
    <row r="31" spans="1:7" ht="23.25" customHeight="1">
      <c r="A31" s="212">
        <v>926</v>
      </c>
      <c r="B31" s="213"/>
      <c r="C31" s="213"/>
      <c r="D31" s="214" t="s">
        <v>225</v>
      </c>
      <c r="E31" s="215">
        <v>0</v>
      </c>
      <c r="F31" s="219">
        <v>1200</v>
      </c>
      <c r="G31" s="184"/>
    </row>
    <row r="32" spans="1:7" ht="19.5" customHeight="1">
      <c r="A32" s="189"/>
      <c r="B32" s="190">
        <v>92695</v>
      </c>
      <c r="C32" s="185"/>
      <c r="D32" s="186" t="s">
        <v>212</v>
      </c>
      <c r="E32" s="187">
        <v>0</v>
      </c>
      <c r="F32" s="196">
        <v>1200</v>
      </c>
      <c r="G32" s="184"/>
    </row>
    <row r="33" spans="1:7" ht="19.5" customHeight="1" thickBot="1">
      <c r="A33" s="200"/>
      <c r="B33" s="201"/>
      <c r="C33" s="202">
        <v>970</v>
      </c>
      <c r="D33" s="203" t="s">
        <v>213</v>
      </c>
      <c r="E33" s="204">
        <v>0</v>
      </c>
      <c r="F33" s="205">
        <v>1200</v>
      </c>
      <c r="G33" s="184"/>
    </row>
    <row r="34" spans="1:7" ht="19.5" customHeight="1" thickBot="1" thickTop="1">
      <c r="A34" s="206"/>
      <c r="B34" s="248" t="s">
        <v>107</v>
      </c>
      <c r="C34" s="249"/>
      <c r="D34" s="172">
        <f>F34+E34</f>
        <v>57740</v>
      </c>
      <c r="E34" s="207">
        <v>0</v>
      </c>
      <c r="F34" s="208">
        <v>57740</v>
      </c>
      <c r="G34" s="184"/>
    </row>
    <row r="35" spans="1:6" ht="19.5" customHeight="1" thickBot="1" thickTop="1">
      <c r="A35" s="209"/>
      <c r="B35" s="210"/>
      <c r="E35" s="211"/>
      <c r="F35" s="206"/>
    </row>
    <row r="36" spans="2:6" ht="19.5" customHeight="1" thickBot="1">
      <c r="B36" s="173">
        <v>952</v>
      </c>
      <c r="C36" s="256" t="s">
        <v>226</v>
      </c>
      <c r="D36" s="257"/>
      <c r="E36" s="174">
        <v>0</v>
      </c>
      <c r="F36" s="175">
        <v>26186</v>
      </c>
    </row>
    <row r="37" spans="2:6" ht="19.5" customHeight="1" thickBot="1">
      <c r="B37" s="176"/>
      <c r="C37" s="177" t="s">
        <v>8</v>
      </c>
      <c r="D37" s="178">
        <f>F37+E37</f>
        <v>26186</v>
      </c>
      <c r="E37" s="179">
        <f>SUM(E36:E36)</f>
        <v>0</v>
      </c>
      <c r="F37" s="180">
        <f>SUM(F36:F36)</f>
        <v>26186</v>
      </c>
    </row>
  </sheetData>
  <mergeCells count="5">
    <mergeCell ref="C36:D36"/>
    <mergeCell ref="A1:F1"/>
    <mergeCell ref="A2:F2"/>
    <mergeCell ref="A3:F3"/>
    <mergeCell ref="B34:C34"/>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41"/>
  <sheetViews>
    <sheetView workbookViewId="0" topLeftCell="A1">
      <selection activeCell="A2" sqref="A2:F2"/>
    </sheetView>
  </sheetViews>
  <sheetFormatPr defaultColWidth="9.140625" defaultRowHeight="19.5" customHeight="1"/>
  <cols>
    <col min="1" max="1" width="5.7109375" style="162" customWidth="1"/>
    <col min="2" max="2" width="7.57421875" style="162" customWidth="1"/>
    <col min="3" max="3" width="7.140625" style="162" customWidth="1"/>
    <col min="4" max="4" width="46.00390625" style="162" customWidth="1"/>
    <col min="5" max="5" width="12.8515625" style="162" customWidth="1"/>
    <col min="6" max="6" width="12.57421875" style="162" customWidth="1" collapsed="1"/>
    <col min="7" max="7" width="13.140625" style="162" customWidth="1" collapsed="1"/>
    <col min="8" max="8" width="9.57421875" style="162" customWidth="1" collapsed="1"/>
    <col min="9" max="16384" width="9.140625" style="162" customWidth="1"/>
  </cols>
  <sheetData>
    <row r="1" spans="1:6" ht="25.5" customHeight="1">
      <c r="A1" s="258" t="s">
        <v>230</v>
      </c>
      <c r="B1" s="258"/>
      <c r="C1" s="258"/>
      <c r="D1" s="258"/>
      <c r="E1" s="258"/>
      <c r="F1" s="259"/>
    </row>
    <row r="2" spans="1:6" ht="25.5" customHeight="1" thickBot="1">
      <c r="A2" s="260" t="s">
        <v>244</v>
      </c>
      <c r="B2" s="251"/>
      <c r="C2" s="251"/>
      <c r="D2" s="251"/>
      <c r="E2" s="251"/>
      <c r="F2" s="252"/>
    </row>
    <row r="3" spans="1:6" ht="19.5" customHeight="1" thickBot="1" thickTop="1">
      <c r="A3" s="253" t="s">
        <v>231</v>
      </c>
      <c r="B3" s="254"/>
      <c r="C3" s="254"/>
      <c r="D3" s="254"/>
      <c r="E3" s="254"/>
      <c r="F3" s="255"/>
    </row>
    <row r="4" spans="1:7" ht="19.5" customHeight="1" thickTop="1">
      <c r="A4" s="181" t="s">
        <v>144</v>
      </c>
      <c r="B4" s="182" t="s">
        <v>145</v>
      </c>
      <c r="C4" s="182" t="s">
        <v>201</v>
      </c>
      <c r="D4" s="182" t="s">
        <v>202</v>
      </c>
      <c r="E4" s="182" t="s">
        <v>203</v>
      </c>
      <c r="F4" s="183" t="s">
        <v>204</v>
      </c>
      <c r="G4" s="184"/>
    </row>
    <row r="5" spans="1:7" ht="19.5" customHeight="1">
      <c r="A5" s="221">
        <v>10</v>
      </c>
      <c r="B5" s="213"/>
      <c r="C5" s="213"/>
      <c r="D5" s="214" t="s">
        <v>232</v>
      </c>
      <c r="E5" s="222">
        <v>-50000</v>
      </c>
      <c r="F5" s="223">
        <v>0</v>
      </c>
      <c r="G5" s="184"/>
    </row>
    <row r="6" spans="1:7" ht="19.5" customHeight="1">
      <c r="A6" s="189"/>
      <c r="B6" s="224">
        <v>1010</v>
      </c>
      <c r="C6" s="185"/>
      <c r="D6" s="225" t="s">
        <v>233</v>
      </c>
      <c r="E6" s="226">
        <v>-50000</v>
      </c>
      <c r="F6" s="227">
        <v>0</v>
      </c>
      <c r="G6" s="184"/>
    </row>
    <row r="7" spans="1:7" ht="19.5" customHeight="1">
      <c r="A7" s="189"/>
      <c r="B7" s="185"/>
      <c r="C7" s="199">
        <v>6050</v>
      </c>
      <c r="D7" s="228" t="s">
        <v>234</v>
      </c>
      <c r="E7" s="229">
        <v>-50000</v>
      </c>
      <c r="F7" s="230">
        <v>0</v>
      </c>
      <c r="G7" s="184"/>
    </row>
    <row r="8" spans="1:7" ht="19.5" customHeight="1">
      <c r="A8" s="212">
        <v>700</v>
      </c>
      <c r="B8" s="213"/>
      <c r="C8" s="213"/>
      <c r="D8" s="214" t="s">
        <v>205</v>
      </c>
      <c r="E8" s="231">
        <v>-1</v>
      </c>
      <c r="F8" s="223">
        <v>0</v>
      </c>
      <c r="G8" s="184"/>
    </row>
    <row r="9" spans="1:7" ht="19.5" customHeight="1">
      <c r="A9" s="189"/>
      <c r="B9" s="190">
        <v>70095</v>
      </c>
      <c r="C9" s="185"/>
      <c r="D9" s="170" t="s">
        <v>212</v>
      </c>
      <c r="E9" s="232">
        <v>-1</v>
      </c>
      <c r="F9" s="227">
        <v>0</v>
      </c>
      <c r="G9" s="184"/>
    </row>
    <row r="10" spans="1:7" ht="19.5" customHeight="1">
      <c r="A10" s="189"/>
      <c r="B10" s="185"/>
      <c r="C10" s="199">
        <v>4210</v>
      </c>
      <c r="D10" s="246" t="s">
        <v>235</v>
      </c>
      <c r="E10" s="233">
        <v>-1</v>
      </c>
      <c r="F10" s="230">
        <v>0</v>
      </c>
      <c r="G10" s="184"/>
    </row>
    <row r="11" spans="1:7" ht="19.5" customHeight="1">
      <c r="A11" s="212">
        <v>750</v>
      </c>
      <c r="B11" s="213"/>
      <c r="C11" s="213"/>
      <c r="D11" s="214" t="s">
        <v>209</v>
      </c>
      <c r="E11" s="234">
        <v>-1000</v>
      </c>
      <c r="F11" s="217">
        <v>28194</v>
      </c>
      <c r="G11" s="184"/>
    </row>
    <row r="12" spans="1:7" ht="19.5" customHeight="1">
      <c r="A12" s="189"/>
      <c r="B12" s="190">
        <v>75023</v>
      </c>
      <c r="C12" s="185"/>
      <c r="D12" s="225" t="s">
        <v>210</v>
      </c>
      <c r="E12" s="187">
        <v>0</v>
      </c>
      <c r="F12" s="194">
        <v>24394</v>
      </c>
      <c r="G12" s="184"/>
    </row>
    <row r="13" spans="1:7" ht="19.5" customHeight="1">
      <c r="A13" s="189"/>
      <c r="B13" s="185"/>
      <c r="C13" s="199">
        <v>4210</v>
      </c>
      <c r="D13" s="246" t="s">
        <v>235</v>
      </c>
      <c r="E13" s="192">
        <v>0</v>
      </c>
      <c r="F13" s="235">
        <v>11098</v>
      </c>
      <c r="G13" s="184"/>
    </row>
    <row r="14" spans="1:7" ht="19.5" customHeight="1">
      <c r="A14" s="189"/>
      <c r="B14" s="185"/>
      <c r="C14" s="199">
        <v>4430</v>
      </c>
      <c r="D14" s="236" t="s">
        <v>39</v>
      </c>
      <c r="E14" s="192">
        <v>0</v>
      </c>
      <c r="F14" s="235">
        <v>12000</v>
      </c>
      <c r="G14" s="184"/>
    </row>
    <row r="15" spans="1:7" ht="19.5" customHeight="1">
      <c r="A15" s="189"/>
      <c r="B15" s="185"/>
      <c r="C15" s="199">
        <v>4530</v>
      </c>
      <c r="D15" s="246" t="s">
        <v>236</v>
      </c>
      <c r="E15" s="192">
        <v>0</v>
      </c>
      <c r="F15" s="195">
        <v>1296</v>
      </c>
      <c r="G15" s="184"/>
    </row>
    <row r="16" spans="1:7" ht="19.5" customHeight="1">
      <c r="A16" s="189"/>
      <c r="B16" s="190">
        <v>75075</v>
      </c>
      <c r="C16" s="185"/>
      <c r="D16" s="225" t="s">
        <v>237</v>
      </c>
      <c r="E16" s="237">
        <v>-1000</v>
      </c>
      <c r="F16" s="196">
        <v>1000</v>
      </c>
      <c r="G16" s="184"/>
    </row>
    <row r="17" spans="1:7" ht="19.5" customHeight="1">
      <c r="A17" s="189"/>
      <c r="B17" s="185"/>
      <c r="C17" s="199">
        <v>4210</v>
      </c>
      <c r="D17" s="246" t="s">
        <v>235</v>
      </c>
      <c r="E17" s="192">
        <v>0</v>
      </c>
      <c r="F17" s="195">
        <v>1000</v>
      </c>
      <c r="G17" s="184"/>
    </row>
    <row r="18" spans="1:7" ht="19.5" customHeight="1">
      <c r="A18" s="189"/>
      <c r="B18" s="185"/>
      <c r="C18" s="199">
        <v>4300</v>
      </c>
      <c r="D18" s="238" t="s">
        <v>33</v>
      </c>
      <c r="E18" s="239">
        <v>-1000</v>
      </c>
      <c r="F18" s="230">
        <v>0</v>
      </c>
      <c r="G18" s="184"/>
    </row>
    <row r="19" spans="1:7" ht="19.5" customHeight="1">
      <c r="A19" s="189"/>
      <c r="B19" s="190">
        <v>75095</v>
      </c>
      <c r="C19" s="185"/>
      <c r="D19" s="170" t="s">
        <v>212</v>
      </c>
      <c r="E19" s="187">
        <v>0</v>
      </c>
      <c r="F19" s="196">
        <v>2800</v>
      </c>
      <c r="G19" s="184"/>
    </row>
    <row r="20" spans="1:7" ht="19.5" customHeight="1">
      <c r="A20" s="189"/>
      <c r="B20" s="185"/>
      <c r="C20" s="199">
        <v>4210</v>
      </c>
      <c r="D20" s="246" t="s">
        <v>235</v>
      </c>
      <c r="E20" s="192">
        <v>0</v>
      </c>
      <c r="F20" s="195">
        <v>2800</v>
      </c>
      <c r="G20" s="184"/>
    </row>
    <row r="21" spans="1:7" ht="19.5" customHeight="1">
      <c r="A21" s="212">
        <v>801</v>
      </c>
      <c r="B21" s="213"/>
      <c r="C21" s="213"/>
      <c r="D21" s="214" t="s">
        <v>239</v>
      </c>
      <c r="E21" s="215">
        <v>0</v>
      </c>
      <c r="F21" s="217">
        <v>50950</v>
      </c>
      <c r="G21" s="184"/>
    </row>
    <row r="22" spans="1:7" ht="19.5" customHeight="1">
      <c r="A22" s="189"/>
      <c r="B22" s="190">
        <v>80101</v>
      </c>
      <c r="C22" s="185"/>
      <c r="D22" s="186" t="s">
        <v>228</v>
      </c>
      <c r="E22" s="187">
        <v>0</v>
      </c>
      <c r="F22" s="194">
        <v>35950</v>
      </c>
      <c r="G22" s="184"/>
    </row>
    <row r="23" spans="1:7" ht="19.5" customHeight="1">
      <c r="A23" s="189"/>
      <c r="B23" s="185"/>
      <c r="C23" s="199">
        <v>4010</v>
      </c>
      <c r="D23" s="228" t="s">
        <v>13</v>
      </c>
      <c r="E23" s="192">
        <v>0</v>
      </c>
      <c r="F23" s="235">
        <v>27950</v>
      </c>
      <c r="G23" s="184"/>
    </row>
    <row r="24" spans="1:7" ht="19.5" customHeight="1">
      <c r="A24" s="189"/>
      <c r="B24" s="185"/>
      <c r="C24" s="199">
        <v>4110</v>
      </c>
      <c r="D24" s="228" t="s">
        <v>17</v>
      </c>
      <c r="E24" s="192">
        <v>0</v>
      </c>
      <c r="F24" s="195">
        <v>4265</v>
      </c>
      <c r="G24" s="184"/>
    </row>
    <row r="25" spans="1:7" ht="19.5" customHeight="1">
      <c r="A25" s="189"/>
      <c r="B25" s="185"/>
      <c r="C25" s="199">
        <v>4120</v>
      </c>
      <c r="D25" s="236" t="s">
        <v>19</v>
      </c>
      <c r="E25" s="192">
        <v>0</v>
      </c>
      <c r="F25" s="193">
        <v>685</v>
      </c>
      <c r="G25" s="184"/>
    </row>
    <row r="26" spans="1:7" ht="19.5" customHeight="1">
      <c r="A26" s="189"/>
      <c r="B26" s="185"/>
      <c r="C26" s="199">
        <v>6058</v>
      </c>
      <c r="D26" s="228" t="s">
        <v>234</v>
      </c>
      <c r="E26" s="192">
        <v>0</v>
      </c>
      <c r="F26" s="195">
        <v>3050</v>
      </c>
      <c r="G26" s="184"/>
    </row>
    <row r="27" spans="1:7" ht="19.5" customHeight="1">
      <c r="A27" s="189"/>
      <c r="B27" s="190">
        <v>80195</v>
      </c>
      <c r="C27" s="185"/>
      <c r="D27" s="170" t="s">
        <v>212</v>
      </c>
      <c r="E27" s="187">
        <v>0</v>
      </c>
      <c r="F27" s="194">
        <v>15000</v>
      </c>
      <c r="G27" s="184"/>
    </row>
    <row r="28" spans="1:7" ht="19.5" customHeight="1">
      <c r="A28" s="189"/>
      <c r="B28" s="185"/>
      <c r="C28" s="199">
        <v>4270</v>
      </c>
      <c r="D28" s="236" t="s">
        <v>240</v>
      </c>
      <c r="E28" s="192">
        <v>0</v>
      </c>
      <c r="F28" s="235">
        <v>15000</v>
      </c>
      <c r="G28" s="184"/>
    </row>
    <row r="29" spans="1:7" ht="19.5" customHeight="1">
      <c r="A29" s="212">
        <v>854</v>
      </c>
      <c r="B29" s="213"/>
      <c r="C29" s="213"/>
      <c r="D29" s="214" t="s">
        <v>223</v>
      </c>
      <c r="E29" s="215">
        <v>0</v>
      </c>
      <c r="F29" s="219">
        <v>6800</v>
      </c>
      <c r="G29" s="184"/>
    </row>
    <row r="30" spans="1:7" ht="27" customHeight="1">
      <c r="A30" s="189"/>
      <c r="B30" s="190">
        <v>85412</v>
      </c>
      <c r="C30" s="185"/>
      <c r="D30" s="170" t="s">
        <v>224</v>
      </c>
      <c r="E30" s="187">
        <v>0</v>
      </c>
      <c r="F30" s="196">
        <v>6800</v>
      </c>
      <c r="G30" s="184"/>
    </row>
    <row r="31" spans="1:7" ht="19.5" customHeight="1">
      <c r="A31" s="189"/>
      <c r="B31" s="185"/>
      <c r="C31" s="199">
        <v>4300</v>
      </c>
      <c r="D31" s="246" t="s">
        <v>238</v>
      </c>
      <c r="E31" s="192">
        <v>0</v>
      </c>
      <c r="F31" s="195">
        <v>6800</v>
      </c>
      <c r="G31" s="184"/>
    </row>
    <row r="32" spans="1:7" ht="19.5" customHeight="1">
      <c r="A32" s="212">
        <v>921</v>
      </c>
      <c r="B32" s="213"/>
      <c r="C32" s="213"/>
      <c r="D32" s="240" t="s">
        <v>241</v>
      </c>
      <c r="E32" s="234">
        <v>-2000</v>
      </c>
      <c r="F32" s="217">
        <v>50000</v>
      </c>
      <c r="G32" s="184"/>
    </row>
    <row r="33" spans="1:7" ht="19.5" customHeight="1">
      <c r="A33" s="189"/>
      <c r="B33" s="190">
        <v>92116</v>
      </c>
      <c r="C33" s="185"/>
      <c r="D33" s="241" t="s">
        <v>242</v>
      </c>
      <c r="E33" s="187">
        <v>0</v>
      </c>
      <c r="F33" s="194">
        <v>50000</v>
      </c>
      <c r="G33" s="184"/>
    </row>
    <row r="34" spans="1:7" ht="40.5" customHeight="1">
      <c r="A34" s="189"/>
      <c r="B34" s="185"/>
      <c r="C34" s="199">
        <v>6220</v>
      </c>
      <c r="D34" s="171" t="s">
        <v>243</v>
      </c>
      <c r="E34" s="192">
        <v>0</v>
      </c>
      <c r="F34" s="235">
        <v>50000</v>
      </c>
      <c r="G34" s="184"/>
    </row>
    <row r="35" spans="1:7" ht="19.5" customHeight="1">
      <c r="A35" s="189"/>
      <c r="B35" s="190">
        <v>92195</v>
      </c>
      <c r="C35" s="185"/>
      <c r="D35" s="170" t="s">
        <v>212</v>
      </c>
      <c r="E35" s="237">
        <v>-2000</v>
      </c>
      <c r="F35" s="227">
        <v>0</v>
      </c>
      <c r="G35" s="184"/>
    </row>
    <row r="36" spans="1:7" ht="19.5" customHeight="1">
      <c r="A36" s="189"/>
      <c r="B36" s="185"/>
      <c r="C36" s="199">
        <v>4210</v>
      </c>
      <c r="D36" s="246" t="s">
        <v>235</v>
      </c>
      <c r="E36" s="239">
        <v>-2000</v>
      </c>
      <c r="F36" s="230">
        <v>0</v>
      </c>
      <c r="G36" s="184"/>
    </row>
    <row r="37" spans="1:7" ht="19.5" customHeight="1">
      <c r="A37" s="212">
        <v>926</v>
      </c>
      <c r="B37" s="213"/>
      <c r="C37" s="213"/>
      <c r="D37" s="214" t="s">
        <v>225</v>
      </c>
      <c r="E37" s="215">
        <v>0</v>
      </c>
      <c r="F37" s="216">
        <v>983</v>
      </c>
      <c r="G37" s="184"/>
    </row>
    <row r="38" spans="1:7" ht="19.5" customHeight="1">
      <c r="A38" s="189"/>
      <c r="B38" s="190">
        <v>92695</v>
      </c>
      <c r="C38" s="185"/>
      <c r="D38" s="170" t="s">
        <v>212</v>
      </c>
      <c r="E38" s="187">
        <v>0</v>
      </c>
      <c r="F38" s="188">
        <v>983</v>
      </c>
      <c r="G38" s="184"/>
    </row>
    <row r="39" spans="1:7" ht="19.5" customHeight="1" thickBot="1">
      <c r="A39" s="200"/>
      <c r="B39" s="201"/>
      <c r="C39" s="242">
        <v>4210</v>
      </c>
      <c r="D39" s="246" t="s">
        <v>235</v>
      </c>
      <c r="E39" s="204">
        <v>0</v>
      </c>
      <c r="F39" s="243">
        <v>983</v>
      </c>
      <c r="G39" s="184"/>
    </row>
    <row r="40" spans="1:7" ht="19.5" customHeight="1" thickBot="1" thickTop="1">
      <c r="A40" s="206"/>
      <c r="B40" s="248" t="s">
        <v>107</v>
      </c>
      <c r="C40" s="249"/>
      <c r="D40" s="172">
        <f>F40+E40</f>
        <v>83926</v>
      </c>
      <c r="E40" s="244">
        <v>-53001</v>
      </c>
      <c r="F40" s="245">
        <v>136927</v>
      </c>
      <c r="G40" s="184"/>
    </row>
    <row r="41" spans="1:6" ht="19.5" customHeight="1" thickTop="1">
      <c r="A41" s="209"/>
      <c r="B41" s="210"/>
      <c r="E41" s="206"/>
      <c r="F41" s="206"/>
    </row>
  </sheetData>
  <mergeCells count="4">
    <mergeCell ref="A1:F1"/>
    <mergeCell ref="A2:F2"/>
    <mergeCell ref="A3:F3"/>
    <mergeCell ref="B40:C40"/>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5"/>
  <sheetViews>
    <sheetView workbookViewId="0" topLeftCell="A25">
      <selection activeCell="D2" sqref="D2"/>
    </sheetView>
  </sheetViews>
  <sheetFormatPr defaultColWidth="9.140625" defaultRowHeight="19.5" customHeight="1"/>
  <cols>
    <col min="1" max="1" width="3.7109375" style="134" customWidth="1"/>
    <col min="2" max="2" width="5.8515625" style="134" customWidth="1"/>
    <col min="3" max="3" width="4.28125" style="134" customWidth="1"/>
    <col min="4" max="4" width="66.7109375" style="134" customWidth="1"/>
    <col min="5" max="5" width="12.00390625" style="134" customWidth="1"/>
    <col min="6" max="6" width="11.00390625" style="134" customWidth="1"/>
    <col min="7" max="7" width="10.140625" style="134" customWidth="1"/>
    <col min="8" max="8" width="11.7109375" style="134" customWidth="1"/>
    <col min="9" max="9" width="12.421875" style="134" customWidth="1"/>
    <col min="10" max="10" width="12.7109375" style="134" customWidth="1"/>
    <col min="11" max="11" width="9.140625" style="134" customWidth="1"/>
    <col min="12" max="12" width="10.7109375" style="134" bestFit="1" customWidth="1"/>
    <col min="13" max="16384" width="9.140625" style="134" customWidth="1"/>
  </cols>
  <sheetData>
    <row r="1" spans="4:8" ht="19.5" customHeight="1">
      <c r="D1" s="261" t="s">
        <v>245</v>
      </c>
      <c r="E1" s="261"/>
      <c r="F1" s="261"/>
      <c r="G1" s="261"/>
      <c r="H1" s="261"/>
    </row>
    <row r="2" spans="1:11" ht="31.5" customHeight="1">
      <c r="A2" s="135"/>
      <c r="F2" s="261" t="s">
        <v>246</v>
      </c>
      <c r="G2" s="261"/>
      <c r="H2" s="261"/>
      <c r="I2" s="261"/>
      <c r="J2" s="261"/>
      <c r="K2" s="136"/>
    </row>
    <row r="3" ht="19.5" customHeight="1">
      <c r="A3" s="135"/>
    </row>
    <row r="4" spans="1:11" ht="19.5" customHeight="1">
      <c r="A4" s="262" t="s">
        <v>143</v>
      </c>
      <c r="B4" s="262"/>
      <c r="C4" s="262"/>
      <c r="D4" s="262"/>
      <c r="E4" s="262"/>
      <c r="F4" s="262"/>
      <c r="G4" s="262"/>
      <c r="H4" s="262"/>
      <c r="I4" s="262"/>
      <c r="J4" s="262"/>
      <c r="K4" s="137"/>
    </row>
    <row r="5" spans="1:10" ht="19.5" customHeight="1" thickBot="1">
      <c r="A5" s="138"/>
      <c r="B5" s="138"/>
      <c r="C5" s="138"/>
      <c r="D5" s="138"/>
      <c r="E5" s="138"/>
      <c r="F5" s="138"/>
      <c r="G5" s="138"/>
      <c r="H5" s="138"/>
      <c r="I5" s="138"/>
      <c r="J5" s="138"/>
    </row>
    <row r="6" spans="1:12" ht="36.75" customHeight="1" thickBot="1" thickTop="1">
      <c r="A6" s="139" t="s">
        <v>144</v>
      </c>
      <c r="B6" s="140" t="s">
        <v>145</v>
      </c>
      <c r="C6" s="141" t="s">
        <v>146</v>
      </c>
      <c r="D6" s="130" t="s">
        <v>147</v>
      </c>
      <c r="E6" s="142" t="s">
        <v>148</v>
      </c>
      <c r="F6" s="142" t="s">
        <v>67</v>
      </c>
      <c r="G6" s="142" t="s">
        <v>149</v>
      </c>
      <c r="H6" s="142" t="s">
        <v>150</v>
      </c>
      <c r="I6" s="142" t="s">
        <v>151</v>
      </c>
      <c r="J6" s="143" t="s">
        <v>152</v>
      </c>
      <c r="K6" s="144"/>
      <c r="L6" s="145"/>
    </row>
    <row r="7" spans="1:10" ht="19.5" customHeight="1" thickTop="1">
      <c r="A7" s="146" t="s">
        <v>153</v>
      </c>
      <c r="B7" s="147" t="s">
        <v>154</v>
      </c>
      <c r="C7" s="147" t="s">
        <v>155</v>
      </c>
      <c r="D7" s="121" t="s">
        <v>156</v>
      </c>
      <c r="E7" s="131">
        <v>1611261</v>
      </c>
      <c r="F7" s="131"/>
      <c r="G7" s="131">
        <v>28995</v>
      </c>
      <c r="H7" s="131"/>
      <c r="I7" s="131"/>
      <c r="J7" s="148">
        <f aca="true" t="shared" si="0" ref="J7:J37">SUM(F7:I7)</f>
        <v>28995</v>
      </c>
    </row>
    <row r="8" spans="1:10" ht="39" customHeight="1">
      <c r="A8" s="123" t="s">
        <v>153</v>
      </c>
      <c r="B8" s="124" t="s">
        <v>154</v>
      </c>
      <c r="C8" s="124" t="s">
        <v>155</v>
      </c>
      <c r="D8" s="127" t="s">
        <v>157</v>
      </c>
      <c r="E8" s="125">
        <v>6813048</v>
      </c>
      <c r="F8" s="125">
        <v>760000</v>
      </c>
      <c r="G8" s="125"/>
      <c r="H8" s="125">
        <v>890000</v>
      </c>
      <c r="I8" s="125">
        <v>0</v>
      </c>
      <c r="J8" s="126">
        <f t="shared" si="0"/>
        <v>1650000</v>
      </c>
    </row>
    <row r="9" spans="1:10" ht="19.5" customHeight="1">
      <c r="A9" s="123" t="s">
        <v>153</v>
      </c>
      <c r="B9" s="124" t="s">
        <v>154</v>
      </c>
      <c r="C9" s="124" t="s">
        <v>155</v>
      </c>
      <c r="D9" s="122" t="s">
        <v>110</v>
      </c>
      <c r="E9" s="125">
        <v>1125000</v>
      </c>
      <c r="F9" s="125">
        <v>158000</v>
      </c>
      <c r="G9" s="125"/>
      <c r="H9" s="125">
        <v>442000</v>
      </c>
      <c r="I9" s="125"/>
      <c r="J9" s="126">
        <f t="shared" si="0"/>
        <v>600000</v>
      </c>
    </row>
    <row r="10" spans="1:10" ht="19.5" customHeight="1">
      <c r="A10" s="123" t="s">
        <v>153</v>
      </c>
      <c r="B10" s="124" t="s">
        <v>154</v>
      </c>
      <c r="C10" s="124" t="s">
        <v>155</v>
      </c>
      <c r="D10" s="122" t="s">
        <v>158</v>
      </c>
      <c r="E10" s="125">
        <v>450000</v>
      </c>
      <c r="F10" s="125">
        <v>135000</v>
      </c>
      <c r="G10" s="125"/>
      <c r="H10" s="125"/>
      <c r="I10" s="125">
        <v>90000</v>
      </c>
      <c r="J10" s="126">
        <f t="shared" si="0"/>
        <v>225000</v>
      </c>
    </row>
    <row r="11" spans="1:10" ht="65.25" customHeight="1">
      <c r="A11" s="123" t="s">
        <v>153</v>
      </c>
      <c r="B11" s="124" t="s">
        <v>154</v>
      </c>
      <c r="C11" s="124" t="s">
        <v>155</v>
      </c>
      <c r="D11" s="122" t="s">
        <v>130</v>
      </c>
      <c r="E11" s="125">
        <v>740000</v>
      </c>
      <c r="F11" s="125">
        <v>319370</v>
      </c>
      <c r="G11" s="125"/>
      <c r="H11" s="125">
        <v>355630</v>
      </c>
      <c r="I11" s="125">
        <v>0</v>
      </c>
      <c r="J11" s="126">
        <f>SUM(F11:I11)</f>
        <v>675000</v>
      </c>
    </row>
    <row r="12" spans="1:10" ht="37.5" customHeight="1">
      <c r="A12" s="123" t="s">
        <v>153</v>
      </c>
      <c r="B12" s="124" t="s">
        <v>154</v>
      </c>
      <c r="C12" s="124" t="s">
        <v>155</v>
      </c>
      <c r="D12" s="122" t="s">
        <v>159</v>
      </c>
      <c r="E12" s="125">
        <v>23000000</v>
      </c>
      <c r="F12" s="125">
        <v>110000</v>
      </c>
      <c r="G12" s="125"/>
      <c r="H12" s="125"/>
      <c r="I12" s="125"/>
      <c r="J12" s="126">
        <f>SUM(F12:I12)</f>
        <v>110000</v>
      </c>
    </row>
    <row r="13" spans="1:10" ht="30" customHeight="1">
      <c r="A13" s="123" t="s">
        <v>153</v>
      </c>
      <c r="B13" s="124" t="s">
        <v>154</v>
      </c>
      <c r="C13" s="124" t="s">
        <v>155</v>
      </c>
      <c r="D13" s="122" t="s">
        <v>133</v>
      </c>
      <c r="E13" s="125">
        <v>6261000</v>
      </c>
      <c r="F13" s="125">
        <v>43000</v>
      </c>
      <c r="G13" s="125"/>
      <c r="H13" s="125">
        <v>3724000</v>
      </c>
      <c r="I13" s="125">
        <v>1294000</v>
      </c>
      <c r="J13" s="126">
        <f>SUM(F13:I13)</f>
        <v>5061000</v>
      </c>
    </row>
    <row r="14" spans="1:10" ht="51" customHeight="1">
      <c r="A14" s="123" t="s">
        <v>153</v>
      </c>
      <c r="B14" s="124" t="s">
        <v>154</v>
      </c>
      <c r="C14" s="124" t="s">
        <v>155</v>
      </c>
      <c r="D14" s="122" t="s">
        <v>132</v>
      </c>
      <c r="E14" s="125">
        <v>500000</v>
      </c>
      <c r="F14" s="125">
        <v>250000</v>
      </c>
      <c r="G14" s="125"/>
      <c r="H14" s="125"/>
      <c r="I14" s="125">
        <v>250000</v>
      </c>
      <c r="J14" s="126">
        <f>SUM(F14:I14)</f>
        <v>500000</v>
      </c>
    </row>
    <row r="15" spans="1:10" ht="17.25" customHeight="1">
      <c r="A15" s="123" t="s">
        <v>160</v>
      </c>
      <c r="B15" s="124" t="s">
        <v>161</v>
      </c>
      <c r="C15" s="124" t="s">
        <v>162</v>
      </c>
      <c r="D15" s="263" t="s">
        <v>116</v>
      </c>
      <c r="E15" s="250">
        <v>4735636</v>
      </c>
      <c r="F15" s="125">
        <v>0</v>
      </c>
      <c r="G15" s="125"/>
      <c r="H15" s="125"/>
      <c r="I15" s="125">
        <v>2367817</v>
      </c>
      <c r="J15" s="126">
        <f>SUM(F15:I15)</f>
        <v>2367817</v>
      </c>
    </row>
    <row r="16" spans="1:10" ht="15" customHeight="1">
      <c r="A16" s="123" t="s">
        <v>160</v>
      </c>
      <c r="B16" s="124" t="s">
        <v>161</v>
      </c>
      <c r="C16" s="124" t="s">
        <v>163</v>
      </c>
      <c r="D16" s="263"/>
      <c r="E16" s="250"/>
      <c r="F16" s="125">
        <v>1957483</v>
      </c>
      <c r="G16" s="125"/>
      <c r="H16" s="125"/>
      <c r="I16" s="125">
        <v>0</v>
      </c>
      <c r="J16" s="126">
        <f t="shared" si="0"/>
        <v>1957483</v>
      </c>
    </row>
    <row r="17" spans="1:10" ht="15.75" customHeight="1">
      <c r="A17" s="123" t="s">
        <v>160</v>
      </c>
      <c r="B17" s="124" t="s">
        <v>161</v>
      </c>
      <c r="C17" s="124" t="s">
        <v>162</v>
      </c>
      <c r="D17" s="263" t="s">
        <v>117</v>
      </c>
      <c r="E17" s="250">
        <v>500000</v>
      </c>
      <c r="F17" s="125">
        <v>0</v>
      </c>
      <c r="G17" s="125">
        <v>0</v>
      </c>
      <c r="H17" s="125">
        <v>0</v>
      </c>
      <c r="I17" s="125">
        <v>286885</v>
      </c>
      <c r="J17" s="126">
        <f t="shared" si="0"/>
        <v>286885</v>
      </c>
    </row>
    <row r="18" spans="1:10" ht="13.5" customHeight="1">
      <c r="A18" s="123" t="s">
        <v>160</v>
      </c>
      <c r="B18" s="124" t="s">
        <v>161</v>
      </c>
      <c r="C18" s="124" t="s">
        <v>163</v>
      </c>
      <c r="D18" s="263"/>
      <c r="E18" s="250"/>
      <c r="F18" s="125">
        <v>213115</v>
      </c>
      <c r="G18" s="125">
        <v>0</v>
      </c>
      <c r="H18" s="125">
        <v>0</v>
      </c>
      <c r="I18" s="125">
        <v>0</v>
      </c>
      <c r="J18" s="126">
        <f t="shared" si="0"/>
        <v>213115</v>
      </c>
    </row>
    <row r="19" spans="1:10" ht="19.5" customHeight="1">
      <c r="A19" s="123" t="s">
        <v>160</v>
      </c>
      <c r="B19" s="124" t="s">
        <v>161</v>
      </c>
      <c r="C19" s="124" t="s">
        <v>155</v>
      </c>
      <c r="D19" s="127" t="s">
        <v>118</v>
      </c>
      <c r="E19" s="125">
        <v>500000</v>
      </c>
      <c r="F19" s="125">
        <v>50000</v>
      </c>
      <c r="G19" s="125"/>
      <c r="H19" s="125"/>
      <c r="I19" s="125">
        <v>100000</v>
      </c>
      <c r="J19" s="126">
        <f t="shared" si="0"/>
        <v>150000</v>
      </c>
    </row>
    <row r="20" spans="1:10" ht="19.5" customHeight="1">
      <c r="A20" s="123" t="s">
        <v>160</v>
      </c>
      <c r="B20" s="124" t="s">
        <v>161</v>
      </c>
      <c r="C20" s="124" t="s">
        <v>155</v>
      </c>
      <c r="D20" s="127" t="s">
        <v>164</v>
      </c>
      <c r="E20" s="125">
        <v>750000</v>
      </c>
      <c r="F20" s="125">
        <v>615000</v>
      </c>
      <c r="G20" s="125"/>
      <c r="H20" s="125"/>
      <c r="I20" s="125">
        <v>135000</v>
      </c>
      <c r="J20" s="126">
        <f t="shared" si="0"/>
        <v>750000</v>
      </c>
    </row>
    <row r="21" spans="1:10" ht="15" customHeight="1">
      <c r="A21" s="123" t="s">
        <v>160</v>
      </c>
      <c r="B21" s="124" t="s">
        <v>161</v>
      </c>
      <c r="C21" s="124" t="s">
        <v>165</v>
      </c>
      <c r="D21" s="127" t="s">
        <v>166</v>
      </c>
      <c r="E21" s="125">
        <v>24000</v>
      </c>
      <c r="F21" s="125">
        <v>24000</v>
      </c>
      <c r="G21" s="125"/>
      <c r="H21" s="125"/>
      <c r="I21" s="125"/>
      <c r="J21" s="126">
        <f t="shared" si="0"/>
        <v>24000</v>
      </c>
    </row>
    <row r="22" spans="1:10" ht="18.75" customHeight="1">
      <c r="A22" s="123" t="s">
        <v>167</v>
      </c>
      <c r="B22" s="124" t="s">
        <v>168</v>
      </c>
      <c r="C22" s="124" t="s">
        <v>165</v>
      </c>
      <c r="D22" s="127" t="s">
        <v>169</v>
      </c>
      <c r="E22" s="125">
        <v>53200</v>
      </c>
      <c r="F22" s="125"/>
      <c r="G22" s="125">
        <v>9734</v>
      </c>
      <c r="H22" s="125"/>
      <c r="I22" s="125"/>
      <c r="J22" s="126">
        <f t="shared" si="0"/>
        <v>9734</v>
      </c>
    </row>
    <row r="23" spans="1:10" ht="19.5" customHeight="1" thickBot="1">
      <c r="A23" s="149" t="s">
        <v>167</v>
      </c>
      <c r="B23" s="150" t="s">
        <v>170</v>
      </c>
      <c r="C23" s="150" t="s">
        <v>155</v>
      </c>
      <c r="D23" s="128" t="s">
        <v>171</v>
      </c>
      <c r="E23" s="129">
        <v>218201</v>
      </c>
      <c r="F23" s="129">
        <v>35000</v>
      </c>
      <c r="G23" s="129"/>
      <c r="H23" s="129"/>
      <c r="I23" s="129"/>
      <c r="J23" s="151">
        <f t="shared" si="0"/>
        <v>35000</v>
      </c>
    </row>
    <row r="24" spans="1:10" ht="39.75" customHeight="1" thickBot="1" thickTop="1">
      <c r="A24" s="139" t="s">
        <v>144</v>
      </c>
      <c r="B24" s="140" t="s">
        <v>145</v>
      </c>
      <c r="C24" s="141" t="s">
        <v>146</v>
      </c>
      <c r="D24" s="130" t="s">
        <v>147</v>
      </c>
      <c r="E24" s="142" t="s">
        <v>148</v>
      </c>
      <c r="F24" s="142" t="s">
        <v>67</v>
      </c>
      <c r="G24" s="142" t="s">
        <v>149</v>
      </c>
      <c r="H24" s="142" t="s">
        <v>150</v>
      </c>
      <c r="I24" s="142" t="s">
        <v>151</v>
      </c>
      <c r="J24" s="143" t="s">
        <v>152</v>
      </c>
    </row>
    <row r="25" spans="1:10" ht="39.75" customHeight="1" thickTop="1">
      <c r="A25" s="146" t="s">
        <v>172</v>
      </c>
      <c r="B25" s="147" t="s">
        <v>173</v>
      </c>
      <c r="C25" s="147" t="s">
        <v>174</v>
      </c>
      <c r="D25" s="121" t="s">
        <v>175</v>
      </c>
      <c r="E25" s="131">
        <v>225000</v>
      </c>
      <c r="F25" s="131">
        <v>50000</v>
      </c>
      <c r="G25" s="131"/>
      <c r="H25" s="131"/>
      <c r="I25" s="131"/>
      <c r="J25" s="148">
        <f t="shared" si="0"/>
        <v>50000</v>
      </c>
    </row>
    <row r="26" spans="1:10" ht="28.5" customHeight="1">
      <c r="A26" s="123" t="s">
        <v>176</v>
      </c>
      <c r="B26" s="124" t="s">
        <v>177</v>
      </c>
      <c r="C26" s="124" t="s">
        <v>165</v>
      </c>
      <c r="D26" s="127" t="s">
        <v>178</v>
      </c>
      <c r="E26" s="125">
        <v>60000</v>
      </c>
      <c r="F26" s="125">
        <v>50500</v>
      </c>
      <c r="G26" s="125"/>
      <c r="H26" s="125"/>
      <c r="I26" s="125"/>
      <c r="J26" s="126">
        <f t="shared" si="0"/>
        <v>50500</v>
      </c>
    </row>
    <row r="27" spans="1:10" ht="28.5" customHeight="1">
      <c r="A27" s="123" t="s">
        <v>176</v>
      </c>
      <c r="B27" s="124" t="s">
        <v>177</v>
      </c>
      <c r="C27" s="124" t="s">
        <v>165</v>
      </c>
      <c r="D27" s="127" t="s">
        <v>179</v>
      </c>
      <c r="E27" s="125">
        <v>9500</v>
      </c>
      <c r="F27" s="125">
        <v>9500</v>
      </c>
      <c r="G27" s="125"/>
      <c r="H27" s="125"/>
      <c r="I27" s="125"/>
      <c r="J27" s="126">
        <f t="shared" si="0"/>
        <v>9500</v>
      </c>
    </row>
    <row r="28" spans="1:10" ht="39" customHeight="1">
      <c r="A28" s="123" t="s">
        <v>180</v>
      </c>
      <c r="B28" s="124" t="s">
        <v>181</v>
      </c>
      <c r="C28" s="124" t="s">
        <v>182</v>
      </c>
      <c r="D28" s="132" t="s">
        <v>183</v>
      </c>
      <c r="E28" s="125">
        <v>10000</v>
      </c>
      <c r="F28" s="125">
        <v>5000</v>
      </c>
      <c r="G28" s="125"/>
      <c r="H28" s="125"/>
      <c r="I28" s="125"/>
      <c r="J28" s="126">
        <f t="shared" si="0"/>
        <v>5000</v>
      </c>
    </row>
    <row r="29" spans="1:10" ht="19.5" customHeight="1">
      <c r="A29" s="123" t="s">
        <v>180</v>
      </c>
      <c r="B29" s="124" t="s">
        <v>184</v>
      </c>
      <c r="C29" s="124" t="s">
        <v>155</v>
      </c>
      <c r="D29" s="127" t="s">
        <v>185</v>
      </c>
      <c r="E29" s="125">
        <v>50000</v>
      </c>
      <c r="F29" s="125">
        <v>10000</v>
      </c>
      <c r="G29" s="125"/>
      <c r="H29" s="125"/>
      <c r="I29" s="125"/>
      <c r="J29" s="126">
        <f t="shared" si="0"/>
        <v>10000</v>
      </c>
    </row>
    <row r="30" spans="1:10" ht="19.5" customHeight="1">
      <c r="A30" s="123" t="s">
        <v>180</v>
      </c>
      <c r="B30" s="124" t="s">
        <v>184</v>
      </c>
      <c r="C30" s="124" t="s">
        <v>155</v>
      </c>
      <c r="D30" s="127" t="s">
        <v>186</v>
      </c>
      <c r="E30" s="125">
        <v>95200</v>
      </c>
      <c r="F30" s="125">
        <v>15000</v>
      </c>
      <c r="G30" s="125"/>
      <c r="H30" s="125"/>
      <c r="I30" s="125"/>
      <c r="J30" s="126">
        <f t="shared" si="0"/>
        <v>15000</v>
      </c>
    </row>
    <row r="31" spans="1:10" ht="19.5" customHeight="1">
      <c r="A31" s="123" t="s">
        <v>187</v>
      </c>
      <c r="B31" s="124" t="s">
        <v>188</v>
      </c>
      <c r="C31" s="124" t="s">
        <v>162</v>
      </c>
      <c r="D31" s="247" t="s">
        <v>125</v>
      </c>
      <c r="E31" s="250">
        <v>3027000</v>
      </c>
      <c r="F31" s="125"/>
      <c r="G31" s="125"/>
      <c r="H31" s="125"/>
      <c r="I31" s="125">
        <v>1303050</v>
      </c>
      <c r="J31" s="126">
        <f t="shared" si="0"/>
        <v>1303050</v>
      </c>
    </row>
    <row r="32" spans="1:10" ht="19.5" customHeight="1">
      <c r="A32" s="123" t="s">
        <v>187</v>
      </c>
      <c r="B32" s="124" t="s">
        <v>188</v>
      </c>
      <c r="C32" s="124" t="s">
        <v>163</v>
      </c>
      <c r="D32" s="247"/>
      <c r="E32" s="250"/>
      <c r="F32" s="125">
        <v>10000</v>
      </c>
      <c r="G32" s="125"/>
      <c r="H32" s="125"/>
      <c r="I32" s="125">
        <v>0</v>
      </c>
      <c r="J32" s="126">
        <f t="shared" si="0"/>
        <v>10000</v>
      </c>
    </row>
    <row r="33" spans="1:10" ht="19.5" customHeight="1">
      <c r="A33" s="123" t="s">
        <v>189</v>
      </c>
      <c r="B33" s="124" t="s">
        <v>190</v>
      </c>
      <c r="C33" s="124" t="s">
        <v>155</v>
      </c>
      <c r="D33" s="127" t="s">
        <v>191</v>
      </c>
      <c r="E33" s="125">
        <v>9882</v>
      </c>
      <c r="F33" s="125">
        <v>4942</v>
      </c>
      <c r="G33" s="125"/>
      <c r="H33" s="125">
        <v>2470</v>
      </c>
      <c r="I33" s="125">
        <v>2470</v>
      </c>
      <c r="J33" s="126">
        <f t="shared" si="0"/>
        <v>9882</v>
      </c>
    </row>
    <row r="34" spans="1:10" ht="39" customHeight="1">
      <c r="A34" s="123" t="s">
        <v>192</v>
      </c>
      <c r="B34" s="124" t="s">
        <v>193</v>
      </c>
      <c r="C34" s="124" t="s">
        <v>182</v>
      </c>
      <c r="D34" s="127" t="s">
        <v>198</v>
      </c>
      <c r="E34" s="125">
        <v>50000</v>
      </c>
      <c r="F34" s="125">
        <v>50000</v>
      </c>
      <c r="G34" s="125"/>
      <c r="H34" s="125"/>
      <c r="I34" s="125"/>
      <c r="J34" s="126">
        <f t="shared" si="0"/>
        <v>50000</v>
      </c>
    </row>
    <row r="35" spans="1:10" ht="19.5" customHeight="1">
      <c r="A35" s="123" t="s">
        <v>194</v>
      </c>
      <c r="B35" s="124" t="s">
        <v>195</v>
      </c>
      <c r="C35" s="124" t="s">
        <v>155</v>
      </c>
      <c r="D35" s="127" t="s">
        <v>196</v>
      </c>
      <c r="E35" s="125">
        <v>10000</v>
      </c>
      <c r="F35" s="125">
        <v>10000</v>
      </c>
      <c r="G35" s="125"/>
      <c r="H35" s="125"/>
      <c r="I35" s="125"/>
      <c r="J35" s="126">
        <f t="shared" si="0"/>
        <v>10000</v>
      </c>
    </row>
    <row r="36" spans="1:10" ht="30.75" customHeight="1" thickBot="1">
      <c r="A36" s="149" t="s">
        <v>194</v>
      </c>
      <c r="B36" s="150" t="s">
        <v>195</v>
      </c>
      <c r="C36" s="150" t="s">
        <v>155</v>
      </c>
      <c r="D36" s="128" t="s">
        <v>126</v>
      </c>
      <c r="E36" s="129">
        <v>90000</v>
      </c>
      <c r="F36" s="129">
        <v>90000</v>
      </c>
      <c r="G36" s="129"/>
      <c r="H36" s="129"/>
      <c r="I36" s="129">
        <v>0</v>
      </c>
      <c r="J36" s="151">
        <f t="shared" si="0"/>
        <v>90000</v>
      </c>
    </row>
    <row r="37" spans="1:10" ht="19.5" customHeight="1" thickBot="1" thickTop="1">
      <c r="A37" s="264" t="s">
        <v>8</v>
      </c>
      <c r="B37" s="265"/>
      <c r="C37" s="265"/>
      <c r="D37" s="265"/>
      <c r="E37" s="152" t="s">
        <v>197</v>
      </c>
      <c r="F37" s="153">
        <f>SUM(F7:F36)</f>
        <v>4974910</v>
      </c>
      <c r="G37" s="153">
        <f>SUM(G7:G36)</f>
        <v>38729</v>
      </c>
      <c r="H37" s="153">
        <f>SUM(H7:H36)</f>
        <v>5414100</v>
      </c>
      <c r="I37" s="153">
        <f>SUM(I7:I36)</f>
        <v>5829222</v>
      </c>
      <c r="J37" s="154">
        <f t="shared" si="0"/>
        <v>16256961</v>
      </c>
    </row>
    <row r="38" spans="1:10" ht="19.5" customHeight="1" thickTop="1">
      <c r="A38" s="155"/>
      <c r="B38" s="155"/>
      <c r="C38" s="155"/>
      <c r="D38" s="156"/>
      <c r="E38" s="157"/>
      <c r="F38" s="157"/>
      <c r="G38" s="157"/>
      <c r="H38" s="157"/>
      <c r="I38" s="157"/>
      <c r="J38" s="157"/>
    </row>
    <row r="39" spans="1:10" ht="19.5" customHeight="1">
      <c r="A39" s="155"/>
      <c r="B39" s="155"/>
      <c r="C39" s="266"/>
      <c r="D39" s="266"/>
      <c r="E39" s="157"/>
      <c r="F39" s="157"/>
      <c r="G39" s="157"/>
      <c r="H39" s="157"/>
      <c r="I39" s="157"/>
      <c r="J39" s="157"/>
    </row>
    <row r="40" spans="1:10" ht="19.5" customHeight="1">
      <c r="A40" s="155"/>
      <c r="B40" s="155"/>
      <c r="C40" s="267"/>
      <c r="D40" s="267"/>
      <c r="E40" s="157"/>
      <c r="F40" s="157"/>
      <c r="G40" s="157"/>
      <c r="H40" s="157"/>
      <c r="I40" s="157"/>
      <c r="J40" s="157"/>
    </row>
    <row r="41" spans="1:10" ht="19.5" customHeight="1">
      <c r="A41" s="155"/>
      <c r="B41" s="155"/>
      <c r="C41" s="155"/>
      <c r="D41" s="156"/>
      <c r="E41" s="157"/>
      <c r="F41" s="157"/>
      <c r="G41" s="157"/>
      <c r="H41" s="157"/>
      <c r="I41" s="157"/>
      <c r="J41" s="157"/>
    </row>
    <row r="42" spans="1:10" ht="19.5" customHeight="1">
      <c r="A42" s="155"/>
      <c r="B42" s="155"/>
      <c r="C42" s="155"/>
      <c r="D42" s="156"/>
      <c r="E42" s="157"/>
      <c r="F42" s="157"/>
      <c r="G42" s="157"/>
      <c r="H42" s="157"/>
      <c r="I42" s="157"/>
      <c r="J42" s="157"/>
    </row>
    <row r="43" spans="1:12" ht="19.5" customHeight="1">
      <c r="A43" s="155"/>
      <c r="B43" s="155"/>
      <c r="C43" s="155"/>
      <c r="D43" s="156"/>
      <c r="E43" s="157"/>
      <c r="F43" s="157"/>
      <c r="G43" s="157"/>
      <c r="H43" s="157"/>
      <c r="I43" s="157"/>
      <c r="J43" s="157"/>
      <c r="L43" s="158"/>
    </row>
    <row r="44" spans="1:10" ht="19.5" customHeight="1">
      <c r="A44" s="155"/>
      <c r="B44" s="155"/>
      <c r="C44" s="155"/>
      <c r="D44" s="156"/>
      <c r="E44" s="157"/>
      <c r="F44" s="157"/>
      <c r="G44" s="157"/>
      <c r="H44" s="157"/>
      <c r="I44" s="157"/>
      <c r="J44" s="157"/>
    </row>
    <row r="45" spans="1:10" ht="19.5" customHeight="1">
      <c r="A45" s="155"/>
      <c r="B45" s="155"/>
      <c r="C45" s="155"/>
      <c r="D45" s="156"/>
      <c r="E45" s="157"/>
      <c r="F45" s="157"/>
      <c r="G45" s="157"/>
      <c r="H45" s="157"/>
      <c r="I45" s="157"/>
      <c r="J45" s="157"/>
    </row>
    <row r="46" spans="1:10" ht="19.5" customHeight="1">
      <c r="A46" s="155"/>
      <c r="B46" s="155"/>
      <c r="C46" s="155"/>
      <c r="D46" s="156"/>
      <c r="E46" s="157"/>
      <c r="F46" s="157"/>
      <c r="G46" s="157"/>
      <c r="H46" s="157"/>
      <c r="I46" s="157"/>
      <c r="J46" s="157"/>
    </row>
    <row r="47" spans="1:10" ht="19.5" customHeight="1">
      <c r="A47" s="159"/>
      <c r="B47" s="159"/>
      <c r="C47" s="159"/>
      <c r="D47" s="156"/>
      <c r="E47" s="160"/>
      <c r="F47" s="160"/>
      <c r="G47" s="160"/>
      <c r="H47" s="160"/>
      <c r="I47" s="160"/>
      <c r="J47" s="160"/>
    </row>
    <row r="48" spans="1:10" ht="19.5" customHeight="1">
      <c r="A48" s="159"/>
      <c r="B48" s="159"/>
      <c r="C48" s="159"/>
      <c r="D48" s="156"/>
      <c r="E48" s="160"/>
      <c r="F48" s="160"/>
      <c r="G48" s="160"/>
      <c r="H48" s="160"/>
      <c r="I48" s="160"/>
      <c r="J48" s="160"/>
    </row>
    <row r="49" spans="1:10" ht="19.5" customHeight="1">
      <c r="A49" s="159"/>
      <c r="B49" s="159"/>
      <c r="C49" s="159"/>
      <c r="D49" s="156"/>
      <c r="E49" s="160"/>
      <c r="F49" s="160"/>
      <c r="G49" s="160"/>
      <c r="H49" s="160"/>
      <c r="I49" s="160"/>
      <c r="J49" s="160"/>
    </row>
    <row r="50" spans="1:10" ht="19.5" customHeight="1">
      <c r="A50" s="159"/>
      <c r="B50" s="159"/>
      <c r="C50" s="159"/>
      <c r="D50" s="156"/>
      <c r="E50" s="159"/>
      <c r="F50" s="159"/>
      <c r="G50" s="159"/>
      <c r="H50" s="159"/>
      <c r="I50" s="159"/>
      <c r="J50" s="159"/>
    </row>
    <row r="51" ht="19.5" customHeight="1">
      <c r="D51" s="161"/>
    </row>
    <row r="52" ht="19.5" customHeight="1">
      <c r="D52" s="161"/>
    </row>
    <row r="53" ht="19.5" customHeight="1">
      <c r="D53" s="161"/>
    </row>
    <row r="54" ht="19.5" customHeight="1">
      <c r="D54" s="161"/>
    </row>
    <row r="55" ht="19.5" customHeight="1">
      <c r="D55" s="161"/>
    </row>
  </sheetData>
  <mergeCells count="12">
    <mergeCell ref="A37:D37"/>
    <mergeCell ref="C39:D39"/>
    <mergeCell ref="C40:D40"/>
    <mergeCell ref="D17:D18"/>
    <mergeCell ref="E17:E18"/>
    <mergeCell ref="D31:D32"/>
    <mergeCell ref="E31:E32"/>
    <mergeCell ref="D1:H1"/>
    <mergeCell ref="F2:J2"/>
    <mergeCell ref="A4:J4"/>
    <mergeCell ref="D15:D16"/>
    <mergeCell ref="E15:E16"/>
  </mergeCells>
  <printOptions/>
  <pageMargins left="0.1968503937007874" right="0.1968503937007874" top="0.1968503937007874" bottom="0.1968503937007874" header="0.5118110236220472" footer="0.5118110236220472"/>
  <pageSetup fitToHeight="2" fitToWidth="1"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dimension ref="A1:F39"/>
  <sheetViews>
    <sheetView workbookViewId="0" topLeftCell="A1">
      <selection activeCell="B5" sqref="B5"/>
    </sheetView>
  </sheetViews>
  <sheetFormatPr defaultColWidth="9.140625" defaultRowHeight="12.75"/>
  <cols>
    <col min="1" max="1" width="8.8515625" style="0" customWidth="1"/>
    <col min="2" max="2" width="64.28125" style="0" customWidth="1"/>
    <col min="3" max="3" width="18.421875" style="0" customWidth="1"/>
    <col min="4" max="4" width="42.8515625" style="0" customWidth="1"/>
    <col min="5" max="6" width="12.28125" style="0" customWidth="1"/>
  </cols>
  <sheetData>
    <row r="1" spans="1:2" ht="24.75" customHeight="1">
      <c r="A1" s="277" t="s">
        <v>247</v>
      </c>
      <c r="B1" s="277"/>
    </row>
    <row r="2" spans="1:2" ht="9.75" customHeight="1">
      <c r="A2" s="25"/>
      <c r="B2" s="25"/>
    </row>
    <row r="3" spans="2:6" ht="16.5" customHeight="1">
      <c r="B3" s="283" t="s">
        <v>0</v>
      </c>
      <c r="C3" s="283"/>
      <c r="D3" s="1"/>
      <c r="E3" s="1"/>
      <c r="F3" s="1"/>
    </row>
    <row r="4" spans="2:5" ht="12.75">
      <c r="B4" s="284" t="s">
        <v>54</v>
      </c>
      <c r="C4" s="284"/>
      <c r="E4" s="2"/>
    </row>
    <row r="5" ht="12.75">
      <c r="D5" s="3"/>
    </row>
    <row r="6" spans="1:5" ht="18">
      <c r="A6" s="285" t="s">
        <v>1</v>
      </c>
      <c r="B6" s="285"/>
      <c r="C6" s="285"/>
      <c r="D6" s="4"/>
      <c r="E6" s="4"/>
    </row>
    <row r="7" spans="1:5" ht="33.75" customHeight="1">
      <c r="A7" s="286" t="s">
        <v>2</v>
      </c>
      <c r="B7" s="286"/>
      <c r="C7" s="286"/>
      <c r="D7" s="5"/>
      <c r="E7" s="5"/>
    </row>
    <row r="8" spans="1:5" ht="12.75" customHeight="1" thickBot="1">
      <c r="A8" s="6"/>
      <c r="B8" s="6"/>
      <c r="C8" s="6"/>
      <c r="D8" s="5"/>
      <c r="E8" s="5"/>
    </row>
    <row r="9" spans="1:3" ht="19.5" customHeight="1" thickBot="1" thickTop="1">
      <c r="A9" s="270" t="s">
        <v>3</v>
      </c>
      <c r="B9" s="271"/>
      <c r="C9" s="272"/>
    </row>
    <row r="10" spans="1:3" ht="19.5" customHeight="1" thickTop="1">
      <c r="A10" s="273" t="s">
        <v>4</v>
      </c>
      <c r="B10" s="274"/>
      <c r="C10" s="7">
        <v>2003</v>
      </c>
    </row>
    <row r="11" spans="1:3" ht="19.5" customHeight="1">
      <c r="A11" s="8" t="s">
        <v>5</v>
      </c>
      <c r="B11" s="9" t="s">
        <v>6</v>
      </c>
      <c r="C11" s="10">
        <v>640000</v>
      </c>
    </row>
    <row r="12" spans="1:3" ht="19.5" customHeight="1">
      <c r="A12" s="275" t="s">
        <v>7</v>
      </c>
      <c r="B12" s="276"/>
      <c r="C12" s="11">
        <v>997</v>
      </c>
    </row>
    <row r="13" spans="1:3" ht="19.5" customHeight="1" thickBot="1">
      <c r="A13" s="268" t="s">
        <v>8</v>
      </c>
      <c r="B13" s="269"/>
      <c r="C13" s="12">
        <f>SUM(C10:C12)</f>
        <v>643000</v>
      </c>
    </row>
    <row r="14" spans="1:3" ht="14.25" customHeight="1" thickBot="1" thickTop="1">
      <c r="A14" s="13"/>
      <c r="B14" s="14"/>
      <c r="C14" s="15"/>
    </row>
    <row r="15" spans="1:3" ht="19.5" customHeight="1" thickBot="1" thickTop="1">
      <c r="A15" s="278" t="s">
        <v>9</v>
      </c>
      <c r="B15" s="279"/>
      <c r="C15" s="280"/>
    </row>
    <row r="16" spans="1:3" ht="19.5" customHeight="1" thickTop="1">
      <c r="A16" s="16" t="s">
        <v>10</v>
      </c>
      <c r="B16" s="17" t="s">
        <v>11</v>
      </c>
      <c r="C16" s="18">
        <v>4500</v>
      </c>
    </row>
    <row r="17" spans="1:3" ht="19.5" customHeight="1">
      <c r="A17" s="8" t="s">
        <v>12</v>
      </c>
      <c r="B17" s="19" t="s">
        <v>13</v>
      </c>
      <c r="C17" s="20">
        <v>183600</v>
      </c>
    </row>
    <row r="18" spans="1:3" ht="19.5" customHeight="1">
      <c r="A18" s="8" t="s">
        <v>14</v>
      </c>
      <c r="B18" s="19" t="s">
        <v>15</v>
      </c>
      <c r="C18" s="20">
        <v>15600</v>
      </c>
    </row>
    <row r="19" spans="1:3" ht="19.5" customHeight="1">
      <c r="A19" s="8" t="s">
        <v>16</v>
      </c>
      <c r="B19" s="19" t="s">
        <v>17</v>
      </c>
      <c r="C19" s="20">
        <v>34000</v>
      </c>
    </row>
    <row r="20" spans="1:3" ht="19.5" customHeight="1">
      <c r="A20" s="8" t="s">
        <v>18</v>
      </c>
      <c r="B20" s="19" t="s">
        <v>19</v>
      </c>
      <c r="C20" s="20">
        <v>4900</v>
      </c>
    </row>
    <row r="21" spans="1:3" ht="19.5" customHeight="1">
      <c r="A21" s="8" t="s">
        <v>20</v>
      </c>
      <c r="B21" s="19" t="s">
        <v>21</v>
      </c>
      <c r="C21" s="20">
        <v>12000</v>
      </c>
    </row>
    <row r="22" spans="1:3" ht="19.5" customHeight="1">
      <c r="A22" s="8" t="s">
        <v>22</v>
      </c>
      <c r="B22" s="21" t="s">
        <v>23</v>
      </c>
      <c r="C22" s="20">
        <v>73500</v>
      </c>
    </row>
    <row r="23" spans="1:3" ht="19.5" customHeight="1">
      <c r="A23" s="8" t="s">
        <v>24</v>
      </c>
      <c r="B23" s="21" t="s">
        <v>25</v>
      </c>
      <c r="C23" s="20">
        <v>140000</v>
      </c>
    </row>
    <row r="24" spans="1:3" ht="19.5" customHeight="1">
      <c r="A24" s="8" t="s">
        <v>26</v>
      </c>
      <c r="B24" s="19" t="s">
        <v>27</v>
      </c>
      <c r="C24" s="20">
        <v>24000</v>
      </c>
    </row>
    <row r="25" spans="1:3" ht="19.5" customHeight="1">
      <c r="A25" s="8" t="s">
        <v>28</v>
      </c>
      <c r="B25" s="21" t="s">
        <v>29</v>
      </c>
      <c r="C25" s="20">
        <v>5000</v>
      </c>
    </row>
    <row r="26" spans="1:3" ht="19.5" customHeight="1">
      <c r="A26" s="8" t="s">
        <v>30</v>
      </c>
      <c r="B26" s="21" t="s">
        <v>31</v>
      </c>
      <c r="C26" s="20">
        <v>500</v>
      </c>
    </row>
    <row r="27" spans="1:3" ht="19.5" customHeight="1">
      <c r="A27" s="8" t="s">
        <v>32</v>
      </c>
      <c r="B27" s="21" t="s">
        <v>33</v>
      </c>
      <c r="C27" s="20">
        <v>55892</v>
      </c>
    </row>
    <row r="28" spans="1:3" ht="19.5" customHeight="1">
      <c r="A28" s="8" t="s">
        <v>34</v>
      </c>
      <c r="B28" s="21" t="s">
        <v>35</v>
      </c>
      <c r="C28" s="20">
        <v>2000</v>
      </c>
    </row>
    <row r="29" spans="1:3" ht="19.5" customHeight="1">
      <c r="A29" s="8" t="s">
        <v>36</v>
      </c>
      <c r="B29" s="19" t="s">
        <v>37</v>
      </c>
      <c r="C29" s="20">
        <v>100</v>
      </c>
    </row>
    <row r="30" spans="1:3" ht="19.5" customHeight="1">
      <c r="A30" s="8" t="s">
        <v>38</v>
      </c>
      <c r="B30" s="19" t="s">
        <v>39</v>
      </c>
      <c r="C30" s="20">
        <v>4000</v>
      </c>
    </row>
    <row r="31" spans="1:3" ht="19.5" customHeight="1">
      <c r="A31" s="8" t="s">
        <v>40</v>
      </c>
      <c r="B31" s="19" t="s">
        <v>41</v>
      </c>
      <c r="C31" s="20">
        <v>9000</v>
      </c>
    </row>
    <row r="32" spans="1:3" ht="19.5" customHeight="1">
      <c r="A32" s="8" t="s">
        <v>42</v>
      </c>
      <c r="B32" s="19" t="s">
        <v>43</v>
      </c>
      <c r="C32" s="20">
        <v>1000</v>
      </c>
    </row>
    <row r="33" spans="1:3" ht="19.5" customHeight="1">
      <c r="A33" s="8" t="s">
        <v>44</v>
      </c>
      <c r="B33" s="19" t="s">
        <v>45</v>
      </c>
      <c r="C33" s="20">
        <v>50133</v>
      </c>
    </row>
    <row r="34" spans="1:3" ht="19.5" customHeight="1">
      <c r="A34" s="8" t="s">
        <v>46</v>
      </c>
      <c r="B34" s="19" t="s">
        <v>47</v>
      </c>
      <c r="C34" s="20">
        <v>4000</v>
      </c>
    </row>
    <row r="35" spans="1:3" ht="22.5" customHeight="1">
      <c r="A35" s="8" t="s">
        <v>48</v>
      </c>
      <c r="B35" s="19" t="s">
        <v>49</v>
      </c>
      <c r="C35" s="20">
        <v>5000</v>
      </c>
    </row>
    <row r="36" spans="1:3" ht="19.5" customHeight="1">
      <c r="A36" s="8" t="s">
        <v>50</v>
      </c>
      <c r="B36" s="9" t="s">
        <v>51</v>
      </c>
      <c r="C36" s="20">
        <v>3375</v>
      </c>
    </row>
    <row r="37" spans="1:3" ht="19.5" customHeight="1">
      <c r="A37" s="275" t="s">
        <v>52</v>
      </c>
      <c r="B37" s="276"/>
      <c r="C37" s="22">
        <v>8000</v>
      </c>
    </row>
    <row r="38" spans="1:3" ht="19.5" customHeight="1">
      <c r="A38" s="281" t="s">
        <v>53</v>
      </c>
      <c r="B38" s="282"/>
      <c r="C38" s="23">
        <v>2900</v>
      </c>
    </row>
    <row r="39" spans="1:3" ht="19.5" customHeight="1" thickBot="1">
      <c r="A39" s="268" t="s">
        <v>8</v>
      </c>
      <c r="B39" s="269"/>
      <c r="C39" s="24">
        <f>SUM(C16:C38)</f>
        <v>643000</v>
      </c>
    </row>
    <row r="40" ht="13.5" thickTop="1"/>
  </sheetData>
  <mergeCells count="13">
    <mergeCell ref="A1:B1"/>
    <mergeCell ref="A15:C15"/>
    <mergeCell ref="A37:B37"/>
    <mergeCell ref="A38:B38"/>
    <mergeCell ref="B3:C3"/>
    <mergeCell ref="B4:C4"/>
    <mergeCell ref="A6:C6"/>
    <mergeCell ref="A7:C7"/>
    <mergeCell ref="A39:B39"/>
    <mergeCell ref="A9:C9"/>
    <mergeCell ref="A10:B10"/>
    <mergeCell ref="A12:B12"/>
    <mergeCell ref="A13:B13"/>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32"/>
  <sheetViews>
    <sheetView view="pageBreakPreview" zoomScale="60" workbookViewId="0" topLeftCell="A1">
      <selection activeCell="H11" sqref="H11"/>
    </sheetView>
  </sheetViews>
  <sheetFormatPr defaultColWidth="9.140625" defaultRowHeight="12.75"/>
  <cols>
    <col min="1" max="1" width="13.28125" style="162" customWidth="1"/>
    <col min="2" max="2" width="53.8515625" style="162" customWidth="1"/>
    <col min="3" max="3" width="13.421875" style="162" customWidth="1"/>
    <col min="4" max="4" width="14.140625" style="162" customWidth="1"/>
    <col min="5" max="5" width="15.421875" style="162" customWidth="1"/>
    <col min="6" max="6" width="13.8515625" style="162" customWidth="1"/>
    <col min="7" max="7" width="13.7109375" style="162" customWidth="1"/>
    <col min="8" max="8" width="14.28125" style="162" customWidth="1"/>
    <col min="9" max="16384" width="9.140625" style="162" customWidth="1"/>
  </cols>
  <sheetData>
    <row r="1" spans="2:8" ht="12.75" customHeight="1">
      <c r="B1" s="287" t="s">
        <v>248</v>
      </c>
      <c r="C1" s="287"/>
      <c r="D1" s="163"/>
      <c r="E1" s="163"/>
      <c r="F1" s="164"/>
      <c r="G1" s="164"/>
      <c r="H1" s="164"/>
    </row>
    <row r="2" spans="2:8" ht="12.75">
      <c r="B2" s="287"/>
      <c r="C2" s="287"/>
      <c r="D2" s="165"/>
      <c r="E2" s="164" t="s">
        <v>96</v>
      </c>
      <c r="F2" s="164"/>
      <c r="G2" s="166"/>
      <c r="H2" s="164"/>
    </row>
    <row r="3" spans="2:8" ht="12.75">
      <c r="B3" s="165"/>
      <c r="C3" s="165"/>
      <c r="D3" s="165"/>
      <c r="E3" s="164" t="s">
        <v>249</v>
      </c>
      <c r="F3" s="164"/>
      <c r="G3" s="166"/>
      <c r="H3" s="164"/>
    </row>
    <row r="4" spans="2:8" ht="12.75">
      <c r="B4" s="165"/>
      <c r="C4" s="165"/>
      <c r="D4" s="165"/>
      <c r="E4" s="164" t="s">
        <v>97</v>
      </c>
      <c r="F4" s="164"/>
      <c r="G4" s="166"/>
      <c r="H4" s="164"/>
    </row>
    <row r="6" spans="1:8" ht="15.75">
      <c r="A6" s="288" t="s">
        <v>98</v>
      </c>
      <c r="B6" s="288"/>
      <c r="C6" s="288"/>
      <c r="D6" s="288"/>
      <c r="E6" s="288"/>
      <c r="F6" s="288"/>
      <c r="G6" s="288"/>
      <c r="H6" s="288"/>
    </row>
    <row r="7" ht="13.5" thickBot="1"/>
    <row r="8" spans="1:8" ht="24.75" customHeight="1" thickTop="1">
      <c r="A8" s="289" t="s">
        <v>99</v>
      </c>
      <c r="B8" s="291" t="s">
        <v>100</v>
      </c>
      <c r="C8" s="291" t="s">
        <v>101</v>
      </c>
      <c r="D8" s="291" t="s">
        <v>102</v>
      </c>
      <c r="E8" s="291"/>
      <c r="F8" s="291"/>
      <c r="G8" s="291"/>
      <c r="H8" s="293"/>
    </row>
    <row r="9" spans="1:8" ht="25.5" customHeight="1" thickBot="1">
      <c r="A9" s="290"/>
      <c r="B9" s="292"/>
      <c r="C9" s="292"/>
      <c r="D9" s="73" t="s">
        <v>103</v>
      </c>
      <c r="E9" s="73" t="s">
        <v>104</v>
      </c>
      <c r="F9" s="73" t="s">
        <v>105</v>
      </c>
      <c r="G9" s="73" t="s">
        <v>106</v>
      </c>
      <c r="H9" s="74" t="s">
        <v>107</v>
      </c>
    </row>
    <row r="10" spans="1:8" ht="19.5" customHeight="1" thickTop="1">
      <c r="A10" s="294" t="s">
        <v>108</v>
      </c>
      <c r="B10" s="295"/>
      <c r="C10" s="295"/>
      <c r="D10" s="295"/>
      <c r="E10" s="295"/>
      <c r="F10" s="295"/>
      <c r="G10" s="295"/>
      <c r="H10" s="296"/>
    </row>
    <row r="11" spans="1:8" ht="57" customHeight="1">
      <c r="A11" s="297">
        <v>2008</v>
      </c>
      <c r="B11" s="75" t="s">
        <v>109</v>
      </c>
      <c r="C11" s="76">
        <v>6813048</v>
      </c>
      <c r="D11" s="76">
        <v>760000</v>
      </c>
      <c r="E11" s="76">
        <v>0</v>
      </c>
      <c r="F11" s="76">
        <v>0</v>
      </c>
      <c r="G11" s="76">
        <v>890000</v>
      </c>
      <c r="H11" s="77">
        <f>SUM(D11:G11)</f>
        <v>1650000</v>
      </c>
    </row>
    <row r="12" spans="1:8" ht="24.75" customHeight="1">
      <c r="A12" s="297"/>
      <c r="B12" s="75" t="s">
        <v>110</v>
      </c>
      <c r="C12" s="76">
        <v>1125000</v>
      </c>
      <c r="D12" s="76">
        <v>158000</v>
      </c>
      <c r="E12" s="76">
        <v>0</v>
      </c>
      <c r="F12" s="76">
        <v>0</v>
      </c>
      <c r="G12" s="76">
        <v>442000</v>
      </c>
      <c r="H12" s="77">
        <f>SUM(D12:G12)</f>
        <v>600000</v>
      </c>
    </row>
    <row r="13" spans="1:8" ht="17.25" customHeight="1" thickBot="1">
      <c r="A13" s="297"/>
      <c r="B13" s="75" t="s">
        <v>111</v>
      </c>
      <c r="C13" s="76">
        <v>450000</v>
      </c>
      <c r="D13" s="76">
        <v>135000</v>
      </c>
      <c r="E13" s="76">
        <v>90000</v>
      </c>
      <c r="F13" s="76">
        <v>0</v>
      </c>
      <c r="G13" s="76">
        <v>0</v>
      </c>
      <c r="H13" s="77">
        <f>SUM(D13:G13)</f>
        <v>225000</v>
      </c>
    </row>
    <row r="14" spans="1:8" ht="22.5" customHeight="1" thickBot="1" thickTop="1">
      <c r="A14" s="78" t="s">
        <v>8</v>
      </c>
      <c r="B14" s="79" t="s">
        <v>112</v>
      </c>
      <c r="C14" s="80" t="s">
        <v>112</v>
      </c>
      <c r="D14" s="80">
        <f>SUM(D11:D13)</f>
        <v>1053000</v>
      </c>
      <c r="E14" s="80">
        <f>SUM(E11:E13)</f>
        <v>90000</v>
      </c>
      <c r="F14" s="80">
        <f>SUM(F11:F13)</f>
        <v>0</v>
      </c>
      <c r="G14" s="80">
        <f>SUM(G11:G13)</f>
        <v>1332000</v>
      </c>
      <c r="H14" s="81">
        <f>SUM(H11:H13)</f>
        <v>2475000</v>
      </c>
    </row>
    <row r="15" spans="1:8" ht="58.5" customHeight="1" thickTop="1">
      <c r="A15" s="298">
        <v>2009</v>
      </c>
      <c r="B15" s="75" t="s">
        <v>113</v>
      </c>
      <c r="C15" s="133">
        <v>6813048</v>
      </c>
      <c r="D15" s="133">
        <v>750000</v>
      </c>
      <c r="E15" s="133">
        <v>0</v>
      </c>
      <c r="F15" s="133">
        <v>0</v>
      </c>
      <c r="G15" s="133">
        <v>2250000</v>
      </c>
      <c r="H15" s="167">
        <f>SUM(D15:G15)</f>
        <v>3000000</v>
      </c>
    </row>
    <row r="16" spans="1:8" ht="15.75" customHeight="1" thickBot="1">
      <c r="A16" s="297"/>
      <c r="B16" s="75" t="s">
        <v>114</v>
      </c>
      <c r="C16" s="76">
        <v>450000</v>
      </c>
      <c r="D16" s="76">
        <v>35000</v>
      </c>
      <c r="E16" s="76">
        <v>90000</v>
      </c>
      <c r="F16" s="76">
        <v>0</v>
      </c>
      <c r="G16" s="76">
        <v>100000</v>
      </c>
      <c r="H16" s="77">
        <f>SUM(D16:G16)</f>
        <v>225000</v>
      </c>
    </row>
    <row r="17" spans="1:8" ht="22.5" customHeight="1" thickBot="1" thickTop="1">
      <c r="A17" s="78" t="s">
        <v>8</v>
      </c>
      <c r="B17" s="82" t="s">
        <v>112</v>
      </c>
      <c r="C17" s="83" t="s">
        <v>112</v>
      </c>
      <c r="D17" s="83">
        <f>SUM(D15:D16)</f>
        <v>785000</v>
      </c>
      <c r="E17" s="83">
        <f>SUM(E15:E16)</f>
        <v>90000</v>
      </c>
      <c r="F17" s="83">
        <f>SUM(F15:F16)</f>
        <v>0</v>
      </c>
      <c r="G17" s="83">
        <f>SUM(G15:G16)</f>
        <v>2350000</v>
      </c>
      <c r="H17" s="84">
        <f>SUM(H15:H16)</f>
        <v>3225000</v>
      </c>
    </row>
    <row r="18" spans="1:8" ht="22.5" customHeight="1" thickBot="1" thickTop="1">
      <c r="A18" s="299" t="s">
        <v>115</v>
      </c>
      <c r="B18" s="300"/>
      <c r="C18" s="300"/>
      <c r="D18" s="300"/>
      <c r="E18" s="300"/>
      <c r="F18" s="300"/>
      <c r="G18" s="300"/>
      <c r="H18" s="301"/>
    </row>
    <row r="19" spans="1:8" ht="30.75" customHeight="1" thickTop="1">
      <c r="A19" s="302">
        <v>2008</v>
      </c>
      <c r="B19" s="85" t="s">
        <v>116</v>
      </c>
      <c r="C19" s="86">
        <v>4735636</v>
      </c>
      <c r="D19" s="86">
        <v>1957483</v>
      </c>
      <c r="E19" s="86">
        <v>0</v>
      </c>
      <c r="F19" s="86">
        <v>2367817</v>
      </c>
      <c r="G19" s="86">
        <v>0</v>
      </c>
      <c r="H19" s="87">
        <f>SUM(D19:G19)</f>
        <v>4325300</v>
      </c>
    </row>
    <row r="20" spans="1:8" ht="24.75" customHeight="1">
      <c r="A20" s="303"/>
      <c r="B20" s="88" t="s">
        <v>117</v>
      </c>
      <c r="C20" s="89">
        <v>500000</v>
      </c>
      <c r="D20" s="89">
        <v>213115</v>
      </c>
      <c r="E20" s="89">
        <v>0</v>
      </c>
      <c r="F20" s="89">
        <v>286885</v>
      </c>
      <c r="G20" s="89">
        <v>0</v>
      </c>
      <c r="H20" s="90">
        <f>SUM(D20:G20)</f>
        <v>500000</v>
      </c>
    </row>
    <row r="21" spans="1:8" ht="16.5" customHeight="1">
      <c r="A21" s="303"/>
      <c r="B21" s="102" t="s">
        <v>118</v>
      </c>
      <c r="C21" s="91">
        <v>650000</v>
      </c>
      <c r="D21" s="91">
        <v>50000</v>
      </c>
      <c r="E21" s="91">
        <v>100000</v>
      </c>
      <c r="F21" s="91"/>
      <c r="G21" s="91"/>
      <c r="H21" s="90">
        <f>SUM(D21:G21)</f>
        <v>150000</v>
      </c>
    </row>
    <row r="22" spans="1:8" ht="17.25" customHeight="1" thickBot="1">
      <c r="A22" s="304"/>
      <c r="B22" s="102" t="s">
        <v>119</v>
      </c>
      <c r="C22" s="92">
        <v>750000</v>
      </c>
      <c r="D22" s="92">
        <v>615000</v>
      </c>
      <c r="E22" s="92">
        <v>135000</v>
      </c>
      <c r="F22" s="92">
        <v>0</v>
      </c>
      <c r="G22" s="92">
        <v>0</v>
      </c>
      <c r="H22" s="93">
        <f>SUM(D22:G22)</f>
        <v>750000</v>
      </c>
    </row>
    <row r="23" spans="1:8" ht="20.25" customHeight="1" thickBot="1" thickTop="1">
      <c r="A23" s="78" t="s">
        <v>8</v>
      </c>
      <c r="B23" s="94" t="s">
        <v>112</v>
      </c>
      <c r="C23" s="83" t="s">
        <v>112</v>
      </c>
      <c r="D23" s="83">
        <f>SUM(D19:D22)</f>
        <v>2835598</v>
      </c>
      <c r="E23" s="83">
        <f>SUM(E19:E22)</f>
        <v>235000</v>
      </c>
      <c r="F23" s="83">
        <f>SUM(F19:F22)</f>
        <v>2654702</v>
      </c>
      <c r="G23" s="83">
        <f>SUM(G18:G22)</f>
        <v>0</v>
      </c>
      <c r="H23" s="84">
        <f>SUM(H19:H22)</f>
        <v>5725300</v>
      </c>
    </row>
    <row r="24" spans="1:8" ht="23.25" customHeight="1" thickTop="1">
      <c r="A24" s="305">
        <v>2009</v>
      </c>
      <c r="B24" s="102" t="s">
        <v>120</v>
      </c>
      <c r="C24" s="95">
        <v>650000</v>
      </c>
      <c r="D24" s="95">
        <v>350000</v>
      </c>
      <c r="E24" s="95">
        <v>150000</v>
      </c>
      <c r="F24" s="95"/>
      <c r="G24" s="95"/>
      <c r="H24" s="96">
        <f>SUM(D24:G24)</f>
        <v>500000</v>
      </c>
    </row>
    <row r="25" spans="1:8" ht="24" customHeight="1" thickBot="1">
      <c r="A25" s="306"/>
      <c r="B25" s="97" t="s">
        <v>121</v>
      </c>
      <c r="C25" s="98">
        <v>280000</v>
      </c>
      <c r="D25" s="98">
        <v>220000</v>
      </c>
      <c r="E25" s="98">
        <v>60000</v>
      </c>
      <c r="F25" s="98"/>
      <c r="G25" s="98"/>
      <c r="H25" s="99">
        <f>SUM(D25:G25)</f>
        <v>280000</v>
      </c>
    </row>
    <row r="26" spans="1:8" ht="17.25" customHeight="1" thickBot="1" thickTop="1">
      <c r="A26" s="78" t="s">
        <v>8</v>
      </c>
      <c r="B26" s="94" t="s">
        <v>112</v>
      </c>
      <c r="C26" s="83" t="s">
        <v>112</v>
      </c>
      <c r="D26" s="83">
        <f>SUM(D24:D25)</f>
        <v>570000</v>
      </c>
      <c r="E26" s="83">
        <f>SUM(E24:E25)</f>
        <v>210000</v>
      </c>
      <c r="F26" s="83">
        <f>SUM(F24:F25)</f>
        <v>0</v>
      </c>
      <c r="G26" s="83">
        <f>SUM(G24:G25)</f>
        <v>0</v>
      </c>
      <c r="H26" s="84">
        <f>SUM(H24:H25)</f>
        <v>780000</v>
      </c>
    </row>
    <row r="27" spans="1:8" ht="22.5" customHeight="1" thickTop="1">
      <c r="A27" s="289" t="s">
        <v>99</v>
      </c>
      <c r="B27" s="291" t="s">
        <v>100</v>
      </c>
      <c r="C27" s="291" t="s">
        <v>101</v>
      </c>
      <c r="D27" s="291" t="s">
        <v>102</v>
      </c>
      <c r="E27" s="291"/>
      <c r="F27" s="291"/>
      <c r="G27" s="291"/>
      <c r="H27" s="293"/>
    </row>
    <row r="28" spans="1:8" ht="36" customHeight="1" thickBot="1">
      <c r="A28" s="290"/>
      <c r="B28" s="292"/>
      <c r="C28" s="292"/>
      <c r="D28" s="73" t="s">
        <v>103</v>
      </c>
      <c r="E28" s="73" t="s">
        <v>104</v>
      </c>
      <c r="F28" s="73" t="s">
        <v>105</v>
      </c>
      <c r="G28" s="73" t="s">
        <v>106</v>
      </c>
      <c r="H28" s="74" t="s">
        <v>107</v>
      </c>
    </row>
    <row r="29" spans="1:8" ht="27.75" customHeight="1" thickBot="1" thickTop="1">
      <c r="A29" s="299" t="s">
        <v>115</v>
      </c>
      <c r="B29" s="300"/>
      <c r="C29" s="300"/>
      <c r="D29" s="300"/>
      <c r="E29" s="300"/>
      <c r="F29" s="300"/>
      <c r="G29" s="300"/>
      <c r="H29" s="301"/>
    </row>
    <row r="30" spans="1:8" ht="30" customHeight="1" thickTop="1">
      <c r="A30" s="303">
        <v>2010</v>
      </c>
      <c r="B30" s="85" t="s">
        <v>122</v>
      </c>
      <c r="C30" s="100">
        <v>25000</v>
      </c>
      <c r="D30" s="100">
        <v>25000</v>
      </c>
      <c r="E30" s="100"/>
      <c r="F30" s="100"/>
      <c r="G30" s="100"/>
      <c r="H30" s="90">
        <f>SUM(D30:G30)</f>
        <v>25000</v>
      </c>
    </row>
    <row r="31" spans="1:8" ht="39.75" customHeight="1" thickBot="1">
      <c r="A31" s="303"/>
      <c r="B31" s="85" t="s">
        <v>123</v>
      </c>
      <c r="C31" s="100">
        <v>60000</v>
      </c>
      <c r="D31" s="100">
        <v>60000</v>
      </c>
      <c r="E31" s="100"/>
      <c r="F31" s="100"/>
      <c r="G31" s="100"/>
      <c r="H31" s="90">
        <f>SUM(D31:G31)</f>
        <v>60000</v>
      </c>
    </row>
    <row r="32" spans="1:8" ht="30" customHeight="1" thickBot="1" thickTop="1">
      <c r="A32" s="78" t="s">
        <v>8</v>
      </c>
      <c r="B32" s="94" t="s">
        <v>112</v>
      </c>
      <c r="C32" s="83" t="s">
        <v>112</v>
      </c>
      <c r="D32" s="83">
        <f>SUM(D30:D31)</f>
        <v>85000</v>
      </c>
      <c r="E32" s="83">
        <f>SUM(E30:E31)</f>
        <v>0</v>
      </c>
      <c r="F32" s="83">
        <f>SUM(F30:F31)</f>
        <v>0</v>
      </c>
      <c r="G32" s="83">
        <f>SUM(G30:G31)</f>
        <v>0</v>
      </c>
      <c r="H32" s="84">
        <f>SUM(H30:H31)</f>
        <v>85000</v>
      </c>
    </row>
    <row r="33" spans="1:8" ht="32.25" customHeight="1" thickBot="1" thickTop="1">
      <c r="A33" s="299" t="s">
        <v>124</v>
      </c>
      <c r="B33" s="300"/>
      <c r="C33" s="300"/>
      <c r="D33" s="300"/>
      <c r="E33" s="300"/>
      <c r="F33" s="300"/>
      <c r="G33" s="300"/>
      <c r="H33" s="301"/>
    </row>
    <row r="34" spans="1:8" ht="24" customHeight="1" thickTop="1">
      <c r="A34" s="302">
        <v>2008</v>
      </c>
      <c r="B34" s="75" t="s">
        <v>125</v>
      </c>
      <c r="C34" s="86">
        <v>3252848</v>
      </c>
      <c r="D34" s="86">
        <v>10000</v>
      </c>
      <c r="E34" s="86">
        <v>0</v>
      </c>
      <c r="F34" s="86">
        <v>1303050</v>
      </c>
      <c r="G34" s="86">
        <v>0</v>
      </c>
      <c r="H34" s="101">
        <f>SUM(D34:G34)</f>
        <v>1313050</v>
      </c>
    </row>
    <row r="35" spans="1:8" ht="28.5" customHeight="1" thickBot="1">
      <c r="A35" s="304"/>
      <c r="B35" s="102" t="s">
        <v>126</v>
      </c>
      <c r="C35" s="92">
        <v>90000</v>
      </c>
      <c r="D35" s="92">
        <v>90000</v>
      </c>
      <c r="E35" s="92">
        <v>0</v>
      </c>
      <c r="F35" s="92">
        <v>0</v>
      </c>
      <c r="G35" s="92">
        <v>0</v>
      </c>
      <c r="H35" s="93">
        <f>SUM(D35:G35)</f>
        <v>90000</v>
      </c>
    </row>
    <row r="36" spans="1:8" ht="22.5" customHeight="1" thickBot="1" thickTop="1">
      <c r="A36" s="119" t="s">
        <v>8</v>
      </c>
      <c r="B36" s="94" t="s">
        <v>112</v>
      </c>
      <c r="C36" s="83" t="s">
        <v>112</v>
      </c>
      <c r="D36" s="83">
        <f>SUM(D33:D35)</f>
        <v>100000</v>
      </c>
      <c r="E36" s="83">
        <f>SUM(E33:E35)</f>
        <v>0</v>
      </c>
      <c r="F36" s="83">
        <f>SUM(F33:F35)</f>
        <v>1303050</v>
      </c>
      <c r="G36" s="83">
        <f>SUM(G33:G35)</f>
        <v>0</v>
      </c>
      <c r="H36" s="84">
        <f>SUM(H34:H35)</f>
        <v>1403050</v>
      </c>
    </row>
    <row r="37" spans="1:8" ht="24" customHeight="1" thickTop="1">
      <c r="A37" s="305">
        <v>2009</v>
      </c>
      <c r="B37" s="75" t="s">
        <v>125</v>
      </c>
      <c r="C37" s="86">
        <v>3252848</v>
      </c>
      <c r="D37" s="86">
        <v>477928</v>
      </c>
      <c r="E37" s="86">
        <v>0</v>
      </c>
      <c r="F37" s="86">
        <v>1464920</v>
      </c>
      <c r="G37" s="86">
        <v>0</v>
      </c>
      <c r="H37" s="101">
        <f>SUM(D37:G37)</f>
        <v>1942848</v>
      </c>
    </row>
    <row r="38" spans="1:8" ht="49.5" customHeight="1" thickBot="1">
      <c r="A38" s="306"/>
      <c r="B38" s="97" t="s">
        <v>127</v>
      </c>
      <c r="C38" s="103">
        <v>1200000</v>
      </c>
      <c r="D38" s="103">
        <v>200000</v>
      </c>
      <c r="E38" s="103"/>
      <c r="F38" s="103"/>
      <c r="G38" s="103"/>
      <c r="H38" s="104">
        <f>SUM(D38:G38)</f>
        <v>200000</v>
      </c>
    </row>
    <row r="39" spans="1:8" ht="24.75" customHeight="1" thickBot="1" thickTop="1">
      <c r="A39" s="119" t="s">
        <v>8</v>
      </c>
      <c r="B39" s="94" t="s">
        <v>112</v>
      </c>
      <c r="C39" s="83" t="s">
        <v>112</v>
      </c>
      <c r="D39" s="83">
        <f>SUM(D37:D38)</f>
        <v>677928</v>
      </c>
      <c r="E39" s="83">
        <f>SUM(E37:E38)</f>
        <v>0</v>
      </c>
      <c r="F39" s="83">
        <f>SUM(F37:F38)</f>
        <v>1464920</v>
      </c>
      <c r="G39" s="83">
        <f>SUM(G37:G38)</f>
        <v>0</v>
      </c>
      <c r="H39" s="84">
        <f>SUM(H37:H38)</f>
        <v>2142848</v>
      </c>
    </row>
    <row r="40" spans="1:8" ht="54.75" customHeight="1" thickTop="1">
      <c r="A40" s="305">
        <v>2010</v>
      </c>
      <c r="B40" s="105" t="s">
        <v>127</v>
      </c>
      <c r="C40" s="95">
        <v>1200000</v>
      </c>
      <c r="D40" s="95">
        <v>200000</v>
      </c>
      <c r="E40" s="95"/>
      <c r="F40" s="95"/>
      <c r="G40" s="95"/>
      <c r="H40" s="96">
        <f>SUM(D40:G40)</f>
        <v>200000</v>
      </c>
    </row>
    <row r="41" spans="1:8" ht="23.25" customHeight="1" thickBot="1">
      <c r="A41" s="306"/>
      <c r="B41" s="106" t="s">
        <v>128</v>
      </c>
      <c r="C41" s="103">
        <v>500000</v>
      </c>
      <c r="D41" s="103">
        <v>130000</v>
      </c>
      <c r="E41" s="103">
        <v>0</v>
      </c>
      <c r="F41" s="103"/>
      <c r="G41" s="103">
        <v>370000</v>
      </c>
      <c r="H41" s="104">
        <f>SUM(D41:G41)</f>
        <v>500000</v>
      </c>
    </row>
    <row r="42" spans="1:8" ht="36" customHeight="1" thickBot="1" thickTop="1">
      <c r="A42" s="78" t="s">
        <v>8</v>
      </c>
      <c r="B42" s="94" t="s">
        <v>112</v>
      </c>
      <c r="C42" s="83" t="s">
        <v>112</v>
      </c>
      <c r="D42" s="83">
        <f>SUM(D40:D41)</f>
        <v>330000</v>
      </c>
      <c r="E42" s="83">
        <f>SUM(E40:E41)</f>
        <v>0</v>
      </c>
      <c r="F42" s="83">
        <f>SUM(F40:F41)</f>
        <v>0</v>
      </c>
      <c r="G42" s="83">
        <f>SUM(G40:G41)</f>
        <v>370000</v>
      </c>
      <c r="H42" s="84">
        <f>SUM(H40:H41)</f>
        <v>700000</v>
      </c>
    </row>
    <row r="43" spans="1:8" ht="36" customHeight="1" thickTop="1">
      <c r="A43" s="107"/>
      <c r="B43" s="108"/>
      <c r="C43" s="109"/>
      <c r="D43" s="109"/>
      <c r="E43" s="109"/>
      <c r="F43" s="109"/>
      <c r="G43" s="109"/>
      <c r="H43" s="109"/>
    </row>
    <row r="44" spans="1:8" ht="36" customHeight="1" thickBot="1">
      <c r="A44" s="110"/>
      <c r="B44" s="111"/>
      <c r="C44" s="112"/>
      <c r="D44" s="112"/>
      <c r="E44" s="112"/>
      <c r="F44" s="112"/>
      <c r="G44" s="112"/>
      <c r="H44" s="112"/>
    </row>
    <row r="45" spans="1:8" ht="30.75" customHeight="1" thickTop="1">
      <c r="A45" s="289" t="s">
        <v>99</v>
      </c>
      <c r="B45" s="291" t="s">
        <v>100</v>
      </c>
      <c r="C45" s="291" t="s">
        <v>101</v>
      </c>
      <c r="D45" s="291" t="s">
        <v>102</v>
      </c>
      <c r="E45" s="291"/>
      <c r="F45" s="291"/>
      <c r="G45" s="291"/>
      <c r="H45" s="293"/>
    </row>
    <row r="46" spans="1:8" ht="25.5" customHeight="1" thickBot="1">
      <c r="A46" s="290"/>
      <c r="B46" s="292"/>
      <c r="C46" s="292"/>
      <c r="D46" s="73" t="s">
        <v>103</v>
      </c>
      <c r="E46" s="73" t="s">
        <v>104</v>
      </c>
      <c r="F46" s="73" t="s">
        <v>105</v>
      </c>
      <c r="G46" s="73" t="s">
        <v>106</v>
      </c>
      <c r="H46" s="74" t="s">
        <v>107</v>
      </c>
    </row>
    <row r="47" spans="1:8" ht="33.75" customHeight="1" thickBot="1" thickTop="1">
      <c r="A47" s="307" t="s">
        <v>129</v>
      </c>
      <c r="B47" s="308"/>
      <c r="C47" s="308"/>
      <c r="D47" s="308"/>
      <c r="E47" s="308"/>
      <c r="F47" s="308"/>
      <c r="G47" s="308"/>
      <c r="H47" s="309"/>
    </row>
    <row r="48" spans="1:8" ht="75.75" customHeight="1" thickTop="1">
      <c r="A48" s="305">
        <v>2008</v>
      </c>
      <c r="B48" s="120" t="s">
        <v>130</v>
      </c>
      <c r="C48" s="113">
        <v>740000</v>
      </c>
      <c r="D48" s="113">
        <v>319370</v>
      </c>
      <c r="E48" s="113">
        <v>0</v>
      </c>
      <c r="F48" s="113">
        <v>0</v>
      </c>
      <c r="G48" s="113">
        <v>355630</v>
      </c>
      <c r="H48" s="114">
        <f>SUM(D48:G48)</f>
        <v>675000</v>
      </c>
    </row>
    <row r="49" spans="1:8" ht="48" customHeight="1">
      <c r="A49" s="303"/>
      <c r="B49" s="75" t="s">
        <v>131</v>
      </c>
      <c r="C49" s="115">
        <v>23000000</v>
      </c>
      <c r="D49" s="115">
        <v>110000</v>
      </c>
      <c r="E49" s="115">
        <v>0</v>
      </c>
      <c r="F49" s="115">
        <v>0</v>
      </c>
      <c r="G49" s="115">
        <v>0</v>
      </c>
      <c r="H49" s="116">
        <f>SUM(D49:G49)</f>
        <v>110000</v>
      </c>
    </row>
    <row r="50" spans="1:8" ht="48" customHeight="1">
      <c r="A50" s="303"/>
      <c r="B50" s="75" t="s">
        <v>132</v>
      </c>
      <c r="C50" s="115">
        <v>500000</v>
      </c>
      <c r="D50" s="115">
        <v>250000</v>
      </c>
      <c r="E50" s="115">
        <v>250000</v>
      </c>
      <c r="F50" s="115"/>
      <c r="G50" s="115"/>
      <c r="H50" s="116">
        <f>SUM(D50:G50)</f>
        <v>500000</v>
      </c>
    </row>
    <row r="51" spans="1:8" ht="45" customHeight="1" thickBot="1">
      <c r="A51" s="306"/>
      <c r="B51" s="75" t="s">
        <v>133</v>
      </c>
      <c r="C51" s="92">
        <v>6261000</v>
      </c>
      <c r="D51" s="92">
        <v>43000</v>
      </c>
      <c r="E51" s="92">
        <v>1294000</v>
      </c>
      <c r="F51" s="92">
        <v>0</v>
      </c>
      <c r="G51" s="92">
        <v>3724000</v>
      </c>
      <c r="H51" s="93">
        <f>SUM(D51:G51)</f>
        <v>5061000</v>
      </c>
    </row>
    <row r="52" spans="1:8" ht="30" customHeight="1" thickBot="1" thickTop="1">
      <c r="A52" s="119" t="s">
        <v>8</v>
      </c>
      <c r="B52" s="94" t="s">
        <v>112</v>
      </c>
      <c r="C52" s="83" t="s">
        <v>112</v>
      </c>
      <c r="D52" s="83">
        <f>SUM(D48:D51)</f>
        <v>722370</v>
      </c>
      <c r="E52" s="83">
        <f>SUM(E48:E51)</f>
        <v>1544000</v>
      </c>
      <c r="F52" s="83">
        <f>SUM(F48:F51)</f>
        <v>0</v>
      </c>
      <c r="G52" s="83">
        <f>SUM(G48:G51)</f>
        <v>4079630</v>
      </c>
      <c r="H52" s="84">
        <f>SUM(H48:H51)</f>
        <v>6346000</v>
      </c>
    </row>
    <row r="53" spans="1:8" ht="57.75" customHeight="1" thickTop="1">
      <c r="A53" s="303">
        <v>2009</v>
      </c>
      <c r="B53" s="75" t="s">
        <v>134</v>
      </c>
      <c r="C53" s="115">
        <v>23000000</v>
      </c>
      <c r="D53" s="91">
        <v>1300000</v>
      </c>
      <c r="E53" s="91">
        <v>0</v>
      </c>
      <c r="F53" s="91">
        <v>6400000</v>
      </c>
      <c r="G53" s="91">
        <v>800000</v>
      </c>
      <c r="H53" s="90">
        <f>SUM(D53:G53)</f>
        <v>8500000</v>
      </c>
    </row>
    <row r="54" spans="1:8" ht="41.25" customHeight="1" thickBot="1">
      <c r="A54" s="306"/>
      <c r="B54" s="75" t="s">
        <v>135</v>
      </c>
      <c r="C54" s="92">
        <v>500000</v>
      </c>
      <c r="D54" s="92">
        <v>250000</v>
      </c>
      <c r="E54" s="92">
        <v>0</v>
      </c>
      <c r="F54" s="92"/>
      <c r="G54" s="92">
        <v>250000</v>
      </c>
      <c r="H54" s="104">
        <f>SUM(D54:G54)</f>
        <v>500000</v>
      </c>
    </row>
    <row r="55" spans="1:8" ht="21" customHeight="1" thickBot="1" thickTop="1">
      <c r="A55" s="119" t="s">
        <v>8</v>
      </c>
      <c r="B55" s="94" t="s">
        <v>112</v>
      </c>
      <c r="C55" s="83" t="s">
        <v>112</v>
      </c>
      <c r="D55" s="83">
        <f>SUM(D53:D54)</f>
        <v>1550000</v>
      </c>
      <c r="E55" s="83">
        <f>SUM(E53:E54)</f>
        <v>0</v>
      </c>
      <c r="F55" s="83">
        <f>SUM(F53:F54)</f>
        <v>6400000</v>
      </c>
      <c r="G55" s="83">
        <f>SUM(G53:G54)</f>
        <v>1050000</v>
      </c>
      <c r="H55" s="84">
        <f>SUM(H53:H54)</f>
        <v>9000000</v>
      </c>
    </row>
    <row r="56" spans="1:8" ht="40.5" customHeight="1" thickTop="1">
      <c r="A56" s="303">
        <v>2010</v>
      </c>
      <c r="B56" s="75" t="s">
        <v>131</v>
      </c>
      <c r="C56" s="115">
        <v>23000000</v>
      </c>
      <c r="D56" s="91">
        <v>850000</v>
      </c>
      <c r="E56" s="91">
        <v>0</v>
      </c>
      <c r="F56" s="91">
        <v>6800000</v>
      </c>
      <c r="G56" s="91">
        <v>850000</v>
      </c>
      <c r="H56" s="90">
        <f>SUM(D56:G56)</f>
        <v>8500000</v>
      </c>
    </row>
    <row r="57" spans="1:8" ht="57" customHeight="1" thickBot="1">
      <c r="A57" s="306"/>
      <c r="B57" s="106" t="s">
        <v>136</v>
      </c>
      <c r="C57" s="92">
        <v>1000000</v>
      </c>
      <c r="D57" s="92">
        <v>500000</v>
      </c>
      <c r="E57" s="92">
        <v>0</v>
      </c>
      <c r="F57" s="92"/>
      <c r="G57" s="92">
        <v>500000</v>
      </c>
      <c r="H57" s="93">
        <f>SUM(D57:G57)</f>
        <v>1000000</v>
      </c>
    </row>
    <row r="58" spans="1:8" ht="24" customHeight="1" thickBot="1" thickTop="1">
      <c r="A58" s="78" t="s">
        <v>8</v>
      </c>
      <c r="B58" s="94" t="s">
        <v>112</v>
      </c>
      <c r="C58" s="83" t="s">
        <v>112</v>
      </c>
      <c r="D58" s="83">
        <f>SUM(D56:D57)</f>
        <v>1350000</v>
      </c>
      <c r="E58" s="83">
        <f>SUM(E56:E57)</f>
        <v>0</v>
      </c>
      <c r="F58" s="83">
        <f>SUM(F56:F57)</f>
        <v>6800000</v>
      </c>
      <c r="G58" s="83">
        <f>SUM(G56:G57)</f>
        <v>1350000</v>
      </c>
      <c r="H58" s="84">
        <f>SUM(H56:H57)</f>
        <v>9500000</v>
      </c>
    </row>
    <row r="59" spans="1:8" ht="18.75" customHeight="1" thickTop="1">
      <c r="A59" s="110"/>
      <c r="B59" s="111"/>
      <c r="C59" s="112"/>
      <c r="D59" s="112"/>
      <c r="E59" s="112"/>
      <c r="F59" s="112"/>
      <c r="G59" s="112"/>
      <c r="H59" s="112"/>
    </row>
    <row r="60" spans="1:8" ht="15" customHeight="1" thickBot="1">
      <c r="A60" s="110"/>
      <c r="B60" s="111"/>
      <c r="C60" s="112"/>
      <c r="D60" s="112"/>
      <c r="E60" s="112"/>
      <c r="F60" s="112"/>
      <c r="G60" s="112"/>
      <c r="H60" s="112"/>
    </row>
    <row r="61" spans="1:8" ht="30" customHeight="1" thickBot="1" thickTop="1">
      <c r="A61" s="310" t="s">
        <v>99</v>
      </c>
      <c r="B61" s="311" t="s">
        <v>100</v>
      </c>
      <c r="C61" s="311" t="s">
        <v>101</v>
      </c>
      <c r="D61" s="311" t="s">
        <v>102</v>
      </c>
      <c r="E61" s="311"/>
      <c r="F61" s="311"/>
      <c r="G61" s="311"/>
      <c r="H61" s="312"/>
    </row>
    <row r="62" spans="1:8" ht="30" customHeight="1" thickBot="1" thickTop="1">
      <c r="A62" s="310"/>
      <c r="B62" s="311"/>
      <c r="C62" s="311"/>
      <c r="D62" s="49" t="s">
        <v>103</v>
      </c>
      <c r="E62" s="49" t="s">
        <v>104</v>
      </c>
      <c r="F62" s="49" t="s">
        <v>105</v>
      </c>
      <c r="G62" s="49" t="s">
        <v>106</v>
      </c>
      <c r="H62" s="50" t="s">
        <v>107</v>
      </c>
    </row>
    <row r="63" spans="1:8" ht="30" customHeight="1" thickBot="1" thickTop="1">
      <c r="A63" s="299" t="s">
        <v>137</v>
      </c>
      <c r="B63" s="300"/>
      <c r="C63" s="300"/>
      <c r="D63" s="300"/>
      <c r="E63" s="300"/>
      <c r="F63" s="300"/>
      <c r="G63" s="300"/>
      <c r="H63" s="301"/>
    </row>
    <row r="64" spans="1:8" ht="30" customHeight="1" thickTop="1">
      <c r="A64" s="305">
        <v>2009</v>
      </c>
      <c r="B64" s="102" t="s">
        <v>138</v>
      </c>
      <c r="C64" s="95">
        <v>500000</v>
      </c>
      <c r="D64" s="95">
        <v>200000</v>
      </c>
      <c r="E64" s="95">
        <v>0</v>
      </c>
      <c r="F64" s="95">
        <v>300000</v>
      </c>
      <c r="G64" s="95">
        <v>0</v>
      </c>
      <c r="H64" s="96">
        <f>SUM(D64:G64)</f>
        <v>500000</v>
      </c>
    </row>
    <row r="65" spans="1:8" ht="30" customHeight="1">
      <c r="A65" s="303"/>
      <c r="B65" s="102" t="s">
        <v>139</v>
      </c>
      <c r="C65" s="100">
        <v>200000</v>
      </c>
      <c r="D65" s="100">
        <v>80000</v>
      </c>
      <c r="E65" s="100">
        <v>120000</v>
      </c>
      <c r="F65" s="100">
        <v>0</v>
      </c>
      <c r="G65" s="100">
        <v>0</v>
      </c>
      <c r="H65" s="117">
        <f>SUM(D65:G65)</f>
        <v>200000</v>
      </c>
    </row>
    <row r="66" spans="1:8" ht="30" customHeight="1" thickBot="1">
      <c r="A66" s="306"/>
      <c r="B66" s="97" t="s">
        <v>140</v>
      </c>
      <c r="C66" s="98">
        <v>60000</v>
      </c>
      <c r="D66" s="98">
        <v>18000</v>
      </c>
      <c r="E66" s="98">
        <v>0</v>
      </c>
      <c r="F66" s="98">
        <v>42000</v>
      </c>
      <c r="G66" s="98">
        <v>0</v>
      </c>
      <c r="H66" s="99">
        <f>SUM(D66:G66)</f>
        <v>60000</v>
      </c>
    </row>
    <row r="67" spans="1:8" ht="30" customHeight="1" thickBot="1" thickTop="1">
      <c r="A67" s="119" t="s">
        <v>8</v>
      </c>
      <c r="B67" s="94" t="s">
        <v>112</v>
      </c>
      <c r="C67" s="83" t="s">
        <v>112</v>
      </c>
      <c r="D67" s="83">
        <f>SUM(D64:D66)</f>
        <v>298000</v>
      </c>
      <c r="E67" s="83">
        <f>SUM(E64:E66)</f>
        <v>120000</v>
      </c>
      <c r="F67" s="83">
        <f>SUM(F64:F66)</f>
        <v>342000</v>
      </c>
      <c r="G67" s="83">
        <f>SUM(G64:G66)</f>
        <v>0</v>
      </c>
      <c r="H67" s="84">
        <f>SUM(H64:H66)</f>
        <v>760000</v>
      </c>
    </row>
    <row r="68" spans="1:8" ht="30" customHeight="1" thickTop="1">
      <c r="A68" s="305">
        <v>2010</v>
      </c>
      <c r="B68" s="118" t="s">
        <v>141</v>
      </c>
      <c r="C68" s="95">
        <v>500000</v>
      </c>
      <c r="D68" s="95">
        <v>220000</v>
      </c>
      <c r="E68" s="95">
        <v>0</v>
      </c>
      <c r="F68" s="95">
        <v>280000</v>
      </c>
      <c r="G68" s="95"/>
      <c r="H68" s="101">
        <f>SUM(D68:G68)</f>
        <v>500000</v>
      </c>
    </row>
    <row r="69" spans="1:8" ht="30" customHeight="1" thickBot="1">
      <c r="A69" s="303"/>
      <c r="B69" s="85" t="s">
        <v>142</v>
      </c>
      <c r="C69" s="100">
        <v>400000</v>
      </c>
      <c r="D69" s="100">
        <v>170000</v>
      </c>
      <c r="E69" s="100">
        <v>0</v>
      </c>
      <c r="F69" s="100">
        <v>230000</v>
      </c>
      <c r="G69" s="100"/>
      <c r="H69" s="90">
        <f>SUM(D69:G69)</f>
        <v>400000</v>
      </c>
    </row>
    <row r="70" spans="1:8" ht="30" customHeight="1" thickBot="1" thickTop="1">
      <c r="A70" s="78" t="s">
        <v>8</v>
      </c>
      <c r="B70" s="94" t="s">
        <v>112</v>
      </c>
      <c r="C70" s="83" t="s">
        <v>112</v>
      </c>
      <c r="D70" s="83">
        <f>SUM(D68:D69)</f>
        <v>390000</v>
      </c>
      <c r="E70" s="83">
        <f>SUM(E68:E69)</f>
        <v>0</v>
      </c>
      <c r="F70" s="83">
        <f>SUM(F68:F69)</f>
        <v>510000</v>
      </c>
      <c r="G70" s="83">
        <f>SUM(G68:G69)</f>
        <v>0</v>
      </c>
      <c r="H70" s="84">
        <f>SUM(H68:H69)</f>
        <v>900000</v>
      </c>
    </row>
    <row r="71" spans="2:8" ht="30" customHeight="1" thickTop="1">
      <c r="B71" s="168"/>
      <c r="C71" s="169"/>
      <c r="D71" s="169"/>
      <c r="E71" s="169"/>
      <c r="F71" s="169"/>
      <c r="G71" s="169"/>
      <c r="H71" s="169"/>
    </row>
    <row r="72" spans="2:8" ht="30" customHeight="1">
      <c r="B72" s="168"/>
      <c r="C72" s="169"/>
      <c r="D72" s="169"/>
      <c r="E72" s="169"/>
      <c r="F72" s="169"/>
      <c r="G72" s="169"/>
      <c r="H72" s="169"/>
    </row>
    <row r="73" spans="2:8" ht="30" customHeight="1">
      <c r="B73" s="168"/>
      <c r="C73" s="169"/>
      <c r="D73" s="169"/>
      <c r="E73" s="169"/>
      <c r="F73" s="169"/>
      <c r="G73" s="169"/>
      <c r="H73" s="169"/>
    </row>
    <row r="74" spans="2:8" ht="12.75">
      <c r="B74" s="168"/>
      <c r="C74" s="169"/>
      <c r="D74" s="169"/>
      <c r="E74" s="169"/>
      <c r="F74" s="169"/>
      <c r="G74" s="169"/>
      <c r="H74" s="169"/>
    </row>
    <row r="75" spans="2:8" ht="12.75">
      <c r="B75" s="168"/>
      <c r="C75" s="169"/>
      <c r="D75" s="169"/>
      <c r="E75" s="169"/>
      <c r="F75" s="169"/>
      <c r="G75" s="169"/>
      <c r="H75" s="169"/>
    </row>
    <row r="76" spans="2:8" ht="12.75">
      <c r="B76" s="168"/>
      <c r="C76" s="169"/>
      <c r="D76" s="169"/>
      <c r="E76" s="169"/>
      <c r="F76" s="169"/>
      <c r="G76" s="169"/>
      <c r="H76" s="169"/>
    </row>
    <row r="77" spans="2:8" ht="12.75">
      <c r="B77" s="168"/>
      <c r="C77" s="169"/>
      <c r="D77" s="169"/>
      <c r="E77" s="169"/>
      <c r="F77" s="169"/>
      <c r="G77" s="169"/>
      <c r="H77" s="169"/>
    </row>
    <row r="78" spans="2:8" ht="12.75">
      <c r="B78" s="168"/>
      <c r="C78" s="169"/>
      <c r="D78" s="169"/>
      <c r="E78" s="169"/>
      <c r="F78" s="169"/>
      <c r="G78" s="169"/>
      <c r="H78" s="169"/>
    </row>
    <row r="79" spans="2:8" ht="12.75">
      <c r="B79" s="168"/>
      <c r="C79" s="169"/>
      <c r="D79" s="169"/>
      <c r="E79" s="169"/>
      <c r="F79" s="169"/>
      <c r="G79" s="169"/>
      <c r="H79" s="169"/>
    </row>
    <row r="80" spans="2:8" ht="12.75">
      <c r="B80" s="168"/>
      <c r="C80" s="169"/>
      <c r="D80" s="169"/>
      <c r="E80" s="169"/>
      <c r="F80" s="169"/>
      <c r="G80" s="169"/>
      <c r="H80" s="169"/>
    </row>
    <row r="81" spans="2:8" ht="12.75">
      <c r="B81" s="168"/>
      <c r="C81" s="169"/>
      <c r="D81" s="169"/>
      <c r="E81" s="169"/>
      <c r="F81" s="169"/>
      <c r="G81" s="169"/>
      <c r="H81" s="169"/>
    </row>
    <row r="82" spans="2:8" ht="12.75">
      <c r="B82" s="168"/>
      <c r="C82" s="169"/>
      <c r="D82" s="169"/>
      <c r="E82" s="169"/>
      <c r="F82" s="169"/>
      <c r="G82" s="169"/>
      <c r="H82" s="169"/>
    </row>
    <row r="83" spans="2:8" ht="12.75">
      <c r="B83" s="168"/>
      <c r="C83" s="169"/>
      <c r="D83" s="169"/>
      <c r="E83" s="169"/>
      <c r="F83" s="169"/>
      <c r="G83" s="169"/>
      <c r="H83" s="169"/>
    </row>
    <row r="84" spans="2:8" ht="12.75">
      <c r="B84" s="168"/>
      <c r="C84" s="169"/>
      <c r="D84" s="169"/>
      <c r="E84" s="169"/>
      <c r="F84" s="169"/>
      <c r="G84" s="169"/>
      <c r="H84" s="169"/>
    </row>
    <row r="85" spans="2:8" ht="12.75">
      <c r="B85" s="168"/>
      <c r="C85" s="169"/>
      <c r="D85" s="169"/>
      <c r="E85" s="169"/>
      <c r="F85" s="169"/>
      <c r="G85" s="169"/>
      <c r="H85" s="169"/>
    </row>
    <row r="86" spans="2:8" ht="12.75">
      <c r="B86" s="168"/>
      <c r="C86" s="169"/>
      <c r="D86" s="169"/>
      <c r="E86" s="169"/>
      <c r="F86" s="169"/>
      <c r="G86" s="169"/>
      <c r="H86" s="169"/>
    </row>
    <row r="87" spans="2:8" ht="12.75">
      <c r="B87" s="168"/>
      <c r="C87" s="169"/>
      <c r="D87" s="169"/>
      <c r="E87" s="169"/>
      <c r="F87" s="169"/>
      <c r="G87" s="169"/>
      <c r="H87" s="169"/>
    </row>
    <row r="88" spans="2:8" ht="12.75">
      <c r="B88" s="168"/>
      <c r="C88" s="169"/>
      <c r="D88" s="169"/>
      <c r="E88" s="169"/>
      <c r="F88" s="169"/>
      <c r="G88" s="169"/>
      <c r="H88" s="169"/>
    </row>
    <row r="89" spans="2:8" ht="12.75">
      <c r="B89" s="168"/>
      <c r="C89" s="169"/>
      <c r="D89" s="169"/>
      <c r="E89" s="169"/>
      <c r="F89" s="169"/>
      <c r="G89" s="169"/>
      <c r="H89" s="169"/>
    </row>
    <row r="90" spans="2:8" ht="12.75">
      <c r="B90" s="168"/>
      <c r="C90" s="169"/>
      <c r="D90" s="169"/>
      <c r="E90" s="169"/>
      <c r="F90" s="169"/>
      <c r="G90" s="169"/>
      <c r="H90" s="169"/>
    </row>
    <row r="91" spans="2:8" ht="12.75">
      <c r="B91" s="168"/>
      <c r="C91" s="169"/>
      <c r="D91" s="169"/>
      <c r="E91" s="169"/>
      <c r="F91" s="169"/>
      <c r="G91" s="169"/>
      <c r="H91" s="169"/>
    </row>
    <row r="92" spans="2:8" ht="12.75">
      <c r="B92" s="168"/>
      <c r="C92" s="169"/>
      <c r="D92" s="169"/>
      <c r="E92" s="169"/>
      <c r="F92" s="169"/>
      <c r="G92" s="169"/>
      <c r="H92" s="169"/>
    </row>
    <row r="93" spans="2:8" ht="12.75">
      <c r="B93" s="168"/>
      <c r="C93" s="169"/>
      <c r="D93" s="169"/>
      <c r="E93" s="169"/>
      <c r="F93" s="169"/>
      <c r="G93" s="169"/>
      <c r="H93" s="169"/>
    </row>
    <row r="94" spans="2:8" ht="12.75">
      <c r="B94" s="168"/>
      <c r="C94" s="169"/>
      <c r="D94" s="169"/>
      <c r="E94" s="169"/>
      <c r="F94" s="169"/>
      <c r="G94" s="169"/>
      <c r="H94" s="169"/>
    </row>
    <row r="95" spans="2:8" ht="12.75">
      <c r="B95" s="168"/>
      <c r="C95" s="169"/>
      <c r="D95" s="169"/>
      <c r="E95" s="169"/>
      <c r="F95" s="169"/>
      <c r="G95" s="169"/>
      <c r="H95" s="169"/>
    </row>
    <row r="96" spans="2:8" ht="12.75">
      <c r="B96" s="168"/>
      <c r="C96" s="169"/>
      <c r="D96" s="169"/>
      <c r="E96" s="169"/>
      <c r="F96" s="169"/>
      <c r="G96" s="169"/>
      <c r="H96" s="169"/>
    </row>
    <row r="97" spans="2:8" ht="12.75">
      <c r="B97" s="168"/>
      <c r="C97" s="169"/>
      <c r="D97" s="169"/>
      <c r="E97" s="169"/>
      <c r="F97" s="169"/>
      <c r="G97" s="169"/>
      <c r="H97" s="169"/>
    </row>
    <row r="98" spans="2:8" ht="12.75">
      <c r="B98" s="168"/>
      <c r="C98" s="169"/>
      <c r="D98" s="169"/>
      <c r="E98" s="169"/>
      <c r="F98" s="169"/>
      <c r="G98" s="169"/>
      <c r="H98" s="169"/>
    </row>
    <row r="99" spans="2:8" ht="12.75">
      <c r="B99" s="168"/>
      <c r="C99" s="169"/>
      <c r="D99" s="169"/>
      <c r="E99" s="169"/>
      <c r="F99" s="169"/>
      <c r="G99" s="169"/>
      <c r="H99" s="169"/>
    </row>
    <row r="100" spans="2:8" ht="12.75">
      <c r="B100" s="168"/>
      <c r="C100" s="169"/>
      <c r="D100" s="169"/>
      <c r="E100" s="169"/>
      <c r="F100" s="169"/>
      <c r="G100" s="169"/>
      <c r="H100" s="169"/>
    </row>
    <row r="101" spans="2:8" ht="12.75">
      <c r="B101" s="168"/>
      <c r="C101" s="169"/>
      <c r="D101" s="169"/>
      <c r="E101" s="169"/>
      <c r="F101" s="169"/>
      <c r="G101" s="169"/>
      <c r="H101" s="169"/>
    </row>
    <row r="102" spans="2:8" ht="12.75">
      <c r="B102" s="168"/>
      <c r="C102" s="169"/>
      <c r="D102" s="169"/>
      <c r="E102" s="169"/>
      <c r="F102" s="169"/>
      <c r="G102" s="169"/>
      <c r="H102" s="169"/>
    </row>
    <row r="103" spans="2:8" ht="12.75">
      <c r="B103" s="168"/>
      <c r="C103" s="169"/>
      <c r="D103" s="169"/>
      <c r="E103" s="169"/>
      <c r="F103" s="169"/>
      <c r="G103" s="169"/>
      <c r="H103" s="169"/>
    </row>
    <row r="104" spans="2:8" ht="12.75">
      <c r="B104" s="168"/>
      <c r="C104" s="169"/>
      <c r="D104" s="169"/>
      <c r="E104" s="169"/>
      <c r="F104" s="169"/>
      <c r="G104" s="169"/>
      <c r="H104" s="169"/>
    </row>
    <row r="105" spans="2:8" ht="12.75">
      <c r="B105" s="168"/>
      <c r="C105" s="169"/>
      <c r="D105" s="169"/>
      <c r="E105" s="169"/>
      <c r="F105" s="169"/>
      <c r="G105" s="169"/>
      <c r="H105" s="169"/>
    </row>
    <row r="106" spans="2:8" ht="12.75">
      <c r="B106" s="168"/>
      <c r="C106" s="169"/>
      <c r="D106" s="169"/>
      <c r="E106" s="169"/>
      <c r="F106" s="169"/>
      <c r="G106" s="169"/>
      <c r="H106" s="169"/>
    </row>
    <row r="107" spans="2:8" ht="12.75">
      <c r="B107" s="168"/>
      <c r="C107" s="169"/>
      <c r="D107" s="169"/>
      <c r="E107" s="169"/>
      <c r="F107" s="169"/>
      <c r="G107" s="169"/>
      <c r="H107" s="169"/>
    </row>
    <row r="108" spans="2:8" ht="12.75">
      <c r="B108" s="168"/>
      <c r="C108" s="169"/>
      <c r="D108" s="169"/>
      <c r="E108" s="169"/>
      <c r="F108" s="169"/>
      <c r="G108" s="169"/>
      <c r="H108" s="169"/>
    </row>
    <row r="109" spans="2:8" ht="12.75">
      <c r="B109" s="168"/>
      <c r="C109" s="169"/>
      <c r="D109" s="169"/>
      <c r="E109" s="169"/>
      <c r="F109" s="169"/>
      <c r="G109" s="169"/>
      <c r="H109" s="169"/>
    </row>
    <row r="110" spans="2:8" ht="12.75">
      <c r="B110" s="168"/>
      <c r="C110" s="169"/>
      <c r="D110" s="169"/>
      <c r="E110" s="169"/>
      <c r="F110" s="169"/>
      <c r="G110" s="169"/>
      <c r="H110" s="169"/>
    </row>
    <row r="111" spans="2:8" ht="12.75">
      <c r="B111" s="168"/>
      <c r="C111" s="169"/>
      <c r="D111" s="169"/>
      <c r="E111" s="169"/>
      <c r="F111" s="169"/>
      <c r="G111" s="169"/>
      <c r="H111" s="169"/>
    </row>
    <row r="112" spans="2:8" ht="12.75">
      <c r="B112" s="168"/>
      <c r="C112" s="169"/>
      <c r="D112" s="169"/>
      <c r="E112" s="169"/>
      <c r="F112" s="169"/>
      <c r="G112" s="169"/>
      <c r="H112" s="169"/>
    </row>
    <row r="113" spans="2:8" ht="12.75">
      <c r="B113" s="168"/>
      <c r="C113" s="169"/>
      <c r="D113" s="169"/>
      <c r="E113" s="169"/>
      <c r="F113" s="169"/>
      <c r="G113" s="169"/>
      <c r="H113" s="169"/>
    </row>
    <row r="114" spans="2:8" ht="12.75">
      <c r="B114" s="168"/>
      <c r="C114" s="169"/>
      <c r="D114" s="169"/>
      <c r="E114" s="169"/>
      <c r="F114" s="169"/>
      <c r="G114" s="169"/>
      <c r="H114" s="169"/>
    </row>
    <row r="115" spans="2:8" ht="12.75">
      <c r="B115" s="168"/>
      <c r="C115" s="169"/>
      <c r="D115" s="169"/>
      <c r="E115" s="169"/>
      <c r="F115" s="169"/>
      <c r="G115" s="169"/>
      <c r="H115" s="169"/>
    </row>
    <row r="116" spans="2:8" ht="12.75">
      <c r="B116" s="168"/>
      <c r="C116" s="169"/>
      <c r="D116" s="169"/>
      <c r="E116" s="169"/>
      <c r="F116" s="169"/>
      <c r="G116" s="169"/>
      <c r="H116" s="169"/>
    </row>
    <row r="117" spans="2:8" ht="12.75">
      <c r="B117" s="168"/>
      <c r="C117" s="169"/>
      <c r="D117" s="169"/>
      <c r="E117" s="169"/>
      <c r="F117" s="169"/>
      <c r="G117" s="169"/>
      <c r="H117" s="169"/>
    </row>
    <row r="118" spans="2:8" ht="12.75">
      <c r="B118" s="168"/>
      <c r="C118" s="169"/>
      <c r="D118" s="169"/>
      <c r="E118" s="169"/>
      <c r="F118" s="169"/>
      <c r="G118" s="169"/>
      <c r="H118" s="169"/>
    </row>
    <row r="119" spans="2:8" ht="12.75">
      <c r="B119" s="168"/>
      <c r="C119" s="169"/>
      <c r="D119" s="169"/>
      <c r="E119" s="169"/>
      <c r="F119" s="169"/>
      <c r="G119" s="169"/>
      <c r="H119" s="169"/>
    </row>
    <row r="120" spans="2:8" ht="12.75">
      <c r="B120" s="168"/>
      <c r="C120" s="169"/>
      <c r="D120" s="169"/>
      <c r="E120" s="169"/>
      <c r="F120" s="169"/>
      <c r="G120" s="169"/>
      <c r="H120" s="169"/>
    </row>
    <row r="121" spans="2:8" ht="12.75">
      <c r="B121" s="168"/>
      <c r="C121" s="169"/>
      <c r="D121" s="169"/>
      <c r="E121" s="169"/>
      <c r="F121" s="169"/>
      <c r="G121" s="169"/>
      <c r="H121" s="169"/>
    </row>
    <row r="122" spans="2:8" ht="12.75">
      <c r="B122" s="168"/>
      <c r="C122" s="169"/>
      <c r="D122" s="169"/>
      <c r="E122" s="169"/>
      <c r="F122" s="169"/>
      <c r="G122" s="169"/>
      <c r="H122" s="169"/>
    </row>
    <row r="123" spans="2:8" ht="12.75">
      <c r="B123" s="168"/>
      <c r="C123" s="169"/>
      <c r="D123" s="169"/>
      <c r="E123" s="169"/>
      <c r="F123" s="169"/>
      <c r="G123" s="169"/>
      <c r="H123" s="169"/>
    </row>
    <row r="124" spans="2:8" ht="12.75">
      <c r="B124" s="168"/>
      <c r="C124" s="169"/>
      <c r="D124" s="169"/>
      <c r="E124" s="169"/>
      <c r="F124" s="169"/>
      <c r="G124" s="169"/>
      <c r="H124" s="169"/>
    </row>
    <row r="125" spans="2:8" ht="12.75">
      <c r="B125" s="168"/>
      <c r="C125" s="169"/>
      <c r="D125" s="169"/>
      <c r="E125" s="169"/>
      <c r="F125" s="169"/>
      <c r="G125" s="169"/>
      <c r="H125" s="169"/>
    </row>
    <row r="126" spans="2:8" ht="12.75">
      <c r="B126" s="168"/>
      <c r="C126" s="169"/>
      <c r="D126" s="169"/>
      <c r="E126" s="169"/>
      <c r="F126" s="169"/>
      <c r="G126" s="169"/>
      <c r="H126" s="169"/>
    </row>
    <row r="127" spans="2:8" ht="12.75">
      <c r="B127" s="168"/>
      <c r="C127" s="169"/>
      <c r="D127" s="169"/>
      <c r="E127" s="169"/>
      <c r="F127" s="169"/>
      <c r="G127" s="169"/>
      <c r="H127" s="169"/>
    </row>
    <row r="128" spans="2:8" ht="12.75">
      <c r="B128" s="168"/>
      <c r="C128" s="169"/>
      <c r="D128" s="169"/>
      <c r="E128" s="169"/>
      <c r="F128" s="169"/>
      <c r="G128" s="169"/>
      <c r="H128" s="169"/>
    </row>
    <row r="129" spans="2:8" ht="12.75">
      <c r="B129" s="168"/>
      <c r="C129" s="169"/>
      <c r="D129" s="169"/>
      <c r="E129" s="169"/>
      <c r="F129" s="169"/>
      <c r="G129" s="169"/>
      <c r="H129" s="169"/>
    </row>
    <row r="130" spans="2:8" ht="12.75">
      <c r="B130" s="168"/>
      <c r="C130" s="169"/>
      <c r="D130" s="169"/>
      <c r="E130" s="169"/>
      <c r="F130" s="169"/>
      <c r="G130" s="169"/>
      <c r="H130" s="169"/>
    </row>
    <row r="131" spans="2:8" ht="12.75">
      <c r="B131" s="168"/>
      <c r="C131" s="169"/>
      <c r="D131" s="169"/>
      <c r="E131" s="169"/>
      <c r="F131" s="169"/>
      <c r="G131" s="169"/>
      <c r="H131" s="169"/>
    </row>
    <row r="132" spans="2:8" ht="12.75">
      <c r="B132" s="168"/>
      <c r="C132" s="169"/>
      <c r="D132" s="169"/>
      <c r="E132" s="169"/>
      <c r="F132" s="169"/>
      <c r="G132" s="169"/>
      <c r="H132" s="169"/>
    </row>
    <row r="133" spans="2:8" ht="12.75">
      <c r="B133" s="168"/>
      <c r="C133" s="169"/>
      <c r="D133" s="169"/>
      <c r="E133" s="169"/>
      <c r="F133" s="169"/>
      <c r="G133" s="169"/>
      <c r="H133" s="169"/>
    </row>
    <row r="134" spans="2:8" ht="12.75">
      <c r="B134" s="168"/>
      <c r="C134" s="169"/>
      <c r="D134" s="169"/>
      <c r="E134" s="169"/>
      <c r="F134" s="169"/>
      <c r="G134" s="169"/>
      <c r="H134" s="169"/>
    </row>
    <row r="135" spans="2:8" ht="12.75">
      <c r="B135" s="168"/>
      <c r="C135" s="169"/>
      <c r="D135" s="169"/>
      <c r="E135" s="169"/>
      <c r="F135" s="169"/>
      <c r="G135" s="169"/>
      <c r="H135" s="169"/>
    </row>
    <row r="136" spans="2:8" ht="12.75">
      <c r="B136" s="168"/>
      <c r="C136" s="169"/>
      <c r="D136" s="169"/>
      <c r="E136" s="169"/>
      <c r="F136" s="169"/>
      <c r="G136" s="169"/>
      <c r="H136" s="169"/>
    </row>
    <row r="137" spans="2:8" ht="12.75">
      <c r="B137" s="168"/>
      <c r="C137" s="169"/>
      <c r="D137" s="169"/>
      <c r="E137" s="169"/>
      <c r="F137" s="169"/>
      <c r="G137" s="169"/>
      <c r="H137" s="169"/>
    </row>
    <row r="138" spans="2:8" ht="12.75">
      <c r="B138" s="168"/>
      <c r="C138" s="169"/>
      <c r="D138" s="169"/>
      <c r="E138" s="169"/>
      <c r="F138" s="169"/>
      <c r="G138" s="169"/>
      <c r="H138" s="169"/>
    </row>
    <row r="139" spans="2:8" ht="12.75">
      <c r="B139" s="168"/>
      <c r="C139" s="169"/>
      <c r="D139" s="169"/>
      <c r="E139" s="169"/>
      <c r="F139" s="169"/>
      <c r="G139" s="169"/>
      <c r="H139" s="169"/>
    </row>
    <row r="140" spans="2:8" ht="12.75">
      <c r="B140" s="168"/>
      <c r="C140" s="169"/>
      <c r="D140" s="169"/>
      <c r="E140" s="169"/>
      <c r="F140" s="169"/>
      <c r="G140" s="169"/>
      <c r="H140" s="169"/>
    </row>
    <row r="141" spans="2:8" ht="12.75">
      <c r="B141" s="168"/>
      <c r="C141" s="169"/>
      <c r="D141" s="169"/>
      <c r="E141" s="169"/>
      <c r="F141" s="169"/>
      <c r="G141" s="169"/>
      <c r="H141" s="169"/>
    </row>
    <row r="142" spans="2:8" ht="12.75">
      <c r="B142" s="168"/>
      <c r="C142" s="169"/>
      <c r="D142" s="169"/>
      <c r="E142" s="169"/>
      <c r="F142" s="169"/>
      <c r="G142" s="169"/>
      <c r="H142" s="169"/>
    </row>
    <row r="143" spans="2:8" ht="12.75">
      <c r="B143" s="168"/>
      <c r="C143" s="169"/>
      <c r="D143" s="169"/>
      <c r="E143" s="169"/>
      <c r="F143" s="169"/>
      <c r="G143" s="169"/>
      <c r="H143" s="169"/>
    </row>
    <row r="144" spans="2:8" ht="12.75">
      <c r="B144" s="168"/>
      <c r="C144" s="169"/>
      <c r="D144" s="169"/>
      <c r="E144" s="169"/>
      <c r="F144" s="169"/>
      <c r="G144" s="169"/>
      <c r="H144" s="169"/>
    </row>
    <row r="145" spans="2:8" ht="12.75">
      <c r="B145" s="168"/>
      <c r="C145" s="169"/>
      <c r="D145" s="169"/>
      <c r="E145" s="169"/>
      <c r="F145" s="169"/>
      <c r="G145" s="169"/>
      <c r="H145" s="169"/>
    </row>
    <row r="146" spans="2:8" ht="12.75">
      <c r="B146" s="168"/>
      <c r="C146" s="169"/>
      <c r="D146" s="169"/>
      <c r="E146" s="169"/>
      <c r="F146" s="169"/>
      <c r="G146" s="169"/>
      <c r="H146" s="169"/>
    </row>
    <row r="147" spans="2:8" ht="12.75">
      <c r="B147" s="168"/>
      <c r="C147" s="169"/>
      <c r="D147" s="169"/>
      <c r="E147" s="169"/>
      <c r="F147" s="169"/>
      <c r="G147" s="169"/>
      <c r="H147" s="169"/>
    </row>
    <row r="148" spans="2:8" ht="12.75">
      <c r="B148" s="168"/>
      <c r="C148" s="169"/>
      <c r="D148" s="169"/>
      <c r="E148" s="169"/>
      <c r="F148" s="169"/>
      <c r="G148" s="169"/>
      <c r="H148" s="169"/>
    </row>
    <row r="149" spans="2:8" ht="12.75">
      <c r="B149" s="168"/>
      <c r="C149" s="169"/>
      <c r="D149" s="169"/>
      <c r="E149" s="169"/>
      <c r="F149" s="169"/>
      <c r="G149" s="169"/>
      <c r="H149" s="169"/>
    </row>
    <row r="150" spans="2:8" ht="12.75">
      <c r="B150" s="168"/>
      <c r="C150" s="169"/>
      <c r="D150" s="169"/>
      <c r="E150" s="169"/>
      <c r="F150" s="169"/>
      <c r="G150" s="169"/>
      <c r="H150" s="169"/>
    </row>
    <row r="151" spans="2:8" ht="12.75">
      <c r="B151" s="168"/>
      <c r="C151" s="169"/>
      <c r="D151" s="169"/>
      <c r="E151" s="169"/>
      <c r="F151" s="169"/>
      <c r="G151" s="169"/>
      <c r="H151" s="169"/>
    </row>
    <row r="152" spans="2:8" ht="12.75">
      <c r="B152" s="168"/>
      <c r="C152" s="169"/>
      <c r="D152" s="169"/>
      <c r="E152" s="169"/>
      <c r="F152" s="169"/>
      <c r="G152" s="169"/>
      <c r="H152" s="169"/>
    </row>
    <row r="153" spans="2:8" ht="12.75">
      <c r="B153" s="168"/>
      <c r="C153" s="169"/>
      <c r="D153" s="169"/>
      <c r="E153" s="169"/>
      <c r="F153" s="169"/>
      <c r="G153" s="169"/>
      <c r="H153" s="169"/>
    </row>
    <row r="154" spans="2:8" ht="12.75">
      <c r="B154" s="168"/>
      <c r="C154" s="169"/>
      <c r="D154" s="169"/>
      <c r="E154" s="169"/>
      <c r="F154" s="169"/>
      <c r="G154" s="169"/>
      <c r="H154" s="169"/>
    </row>
    <row r="155" spans="2:8" ht="12.75">
      <c r="B155" s="168"/>
      <c r="C155" s="169"/>
      <c r="D155" s="169"/>
      <c r="E155" s="169"/>
      <c r="F155" s="169"/>
      <c r="G155" s="169"/>
      <c r="H155" s="169"/>
    </row>
    <row r="156" spans="2:8" ht="12.75">
      <c r="B156" s="168"/>
      <c r="C156" s="169"/>
      <c r="D156" s="169"/>
      <c r="E156" s="169"/>
      <c r="F156" s="169"/>
      <c r="G156" s="169"/>
      <c r="H156" s="169"/>
    </row>
    <row r="157" spans="2:8" ht="12.75">
      <c r="B157" s="168"/>
      <c r="C157" s="169"/>
      <c r="D157" s="169"/>
      <c r="E157" s="169"/>
      <c r="F157" s="169"/>
      <c r="G157" s="169"/>
      <c r="H157" s="169"/>
    </row>
    <row r="158" spans="2:8" ht="12.75">
      <c r="B158" s="168"/>
      <c r="C158" s="169"/>
      <c r="D158" s="169"/>
      <c r="E158" s="169"/>
      <c r="F158" s="169"/>
      <c r="G158" s="169"/>
      <c r="H158" s="169"/>
    </row>
    <row r="159" spans="2:8" ht="12.75">
      <c r="B159" s="168"/>
      <c r="C159" s="169"/>
      <c r="D159" s="169"/>
      <c r="E159" s="169"/>
      <c r="F159" s="169"/>
      <c r="G159" s="169"/>
      <c r="H159" s="169"/>
    </row>
    <row r="160" spans="2:8" ht="12.75">
      <c r="B160" s="168"/>
      <c r="C160" s="169"/>
      <c r="D160" s="169"/>
      <c r="E160" s="169"/>
      <c r="F160" s="169"/>
      <c r="G160" s="169"/>
      <c r="H160" s="169"/>
    </row>
    <row r="161" spans="2:8" ht="12.75">
      <c r="B161" s="168"/>
      <c r="C161" s="169"/>
      <c r="D161" s="169"/>
      <c r="E161" s="169"/>
      <c r="F161" s="169"/>
      <c r="G161" s="169"/>
      <c r="H161" s="169"/>
    </row>
    <row r="162" spans="2:8" ht="12.75">
      <c r="B162" s="168"/>
      <c r="C162" s="169"/>
      <c r="D162" s="169"/>
      <c r="E162" s="169"/>
      <c r="F162" s="169"/>
      <c r="G162" s="169"/>
      <c r="H162" s="169"/>
    </row>
    <row r="163" spans="2:8" ht="12.75">
      <c r="B163" s="168"/>
      <c r="C163" s="169"/>
      <c r="D163" s="169"/>
      <c r="E163" s="169"/>
      <c r="F163" s="169"/>
      <c r="G163" s="169"/>
      <c r="H163" s="169"/>
    </row>
    <row r="164" spans="2:8" ht="12.75">
      <c r="B164" s="168"/>
      <c r="C164" s="169"/>
      <c r="D164" s="169"/>
      <c r="E164" s="169"/>
      <c r="F164" s="169"/>
      <c r="G164" s="169"/>
      <c r="H164" s="169"/>
    </row>
    <row r="165" spans="2:8" ht="12.75">
      <c r="B165" s="168"/>
      <c r="C165" s="169"/>
      <c r="D165" s="169"/>
      <c r="E165" s="169"/>
      <c r="F165" s="169"/>
      <c r="G165" s="169"/>
      <c r="H165" s="169"/>
    </row>
    <row r="166" spans="2:8" ht="12.75">
      <c r="B166" s="168"/>
      <c r="C166" s="169"/>
      <c r="D166" s="169"/>
      <c r="E166" s="169"/>
      <c r="F166" s="169"/>
      <c r="G166" s="169"/>
      <c r="H166" s="169"/>
    </row>
    <row r="167" spans="2:8" ht="12.75">
      <c r="B167" s="168"/>
      <c r="C167" s="169"/>
      <c r="D167" s="169"/>
      <c r="E167" s="169"/>
      <c r="F167" s="169"/>
      <c r="G167" s="169"/>
      <c r="H167" s="169"/>
    </row>
    <row r="168" spans="3:8" ht="12.75">
      <c r="C168" s="169"/>
      <c r="D168" s="169"/>
      <c r="E168" s="169"/>
      <c r="F168" s="169"/>
      <c r="G168" s="169"/>
      <c r="H168" s="169"/>
    </row>
    <row r="169" spans="3:8" ht="12.75">
      <c r="C169" s="169"/>
      <c r="D169" s="169"/>
      <c r="E169" s="169"/>
      <c r="F169" s="169"/>
      <c r="G169" s="169"/>
      <c r="H169" s="169"/>
    </row>
    <row r="170" spans="3:8" ht="12.75">
      <c r="C170" s="169"/>
      <c r="D170" s="169"/>
      <c r="E170" s="169"/>
      <c r="F170" s="169"/>
      <c r="G170" s="169"/>
      <c r="H170" s="169"/>
    </row>
    <row r="171" spans="3:8" ht="12.75">
      <c r="C171" s="169"/>
      <c r="D171" s="169"/>
      <c r="E171" s="169"/>
      <c r="F171" s="169"/>
      <c r="G171" s="169"/>
      <c r="H171" s="169"/>
    </row>
    <row r="172" spans="3:8" ht="12.75">
      <c r="C172" s="169"/>
      <c r="D172" s="169"/>
      <c r="E172" s="169"/>
      <c r="F172" s="169"/>
      <c r="G172" s="169"/>
      <c r="H172" s="169"/>
    </row>
    <row r="173" spans="3:8" ht="12.75">
      <c r="C173" s="169"/>
      <c r="D173" s="169"/>
      <c r="E173" s="169"/>
      <c r="F173" s="169"/>
      <c r="G173" s="169"/>
      <c r="H173" s="169"/>
    </row>
    <row r="174" spans="3:8" ht="12.75">
      <c r="C174" s="169"/>
      <c r="D174" s="169"/>
      <c r="E174" s="169"/>
      <c r="F174" s="169"/>
      <c r="G174" s="169"/>
      <c r="H174" s="169"/>
    </row>
    <row r="175" spans="3:8" ht="12.75">
      <c r="C175" s="169"/>
      <c r="D175" s="169"/>
      <c r="E175" s="169"/>
      <c r="F175" s="169"/>
      <c r="G175" s="169"/>
      <c r="H175" s="169"/>
    </row>
    <row r="176" spans="3:8" ht="12.75">
      <c r="C176" s="169"/>
      <c r="D176" s="169"/>
      <c r="E176" s="169"/>
      <c r="F176" s="169"/>
      <c r="G176" s="169"/>
      <c r="H176" s="169"/>
    </row>
    <row r="177" spans="3:8" ht="12.75">
      <c r="C177" s="169"/>
      <c r="D177" s="169"/>
      <c r="E177" s="169"/>
      <c r="F177" s="169"/>
      <c r="G177" s="169"/>
      <c r="H177" s="169"/>
    </row>
    <row r="178" spans="3:8" ht="12.75">
      <c r="C178" s="169"/>
      <c r="D178" s="169"/>
      <c r="E178" s="169"/>
      <c r="F178" s="169"/>
      <c r="G178" s="169"/>
      <c r="H178" s="169"/>
    </row>
    <row r="179" spans="3:8" ht="12.75">
      <c r="C179" s="169"/>
      <c r="D179" s="169"/>
      <c r="E179" s="169"/>
      <c r="F179" s="169"/>
      <c r="G179" s="169"/>
      <c r="H179" s="169"/>
    </row>
    <row r="180" spans="3:8" ht="12.75">
      <c r="C180" s="169"/>
      <c r="D180" s="169"/>
      <c r="E180" s="169"/>
      <c r="F180" s="169"/>
      <c r="G180" s="169"/>
      <c r="H180" s="169"/>
    </row>
    <row r="181" spans="3:8" ht="12.75">
      <c r="C181" s="169"/>
      <c r="D181" s="169"/>
      <c r="E181" s="169"/>
      <c r="F181" s="169"/>
      <c r="G181" s="169"/>
      <c r="H181" s="169"/>
    </row>
    <row r="182" spans="3:8" ht="12.75">
      <c r="C182" s="169"/>
      <c r="D182" s="169"/>
      <c r="E182" s="169"/>
      <c r="F182" s="169"/>
      <c r="G182" s="169"/>
      <c r="H182" s="169"/>
    </row>
    <row r="183" spans="3:8" ht="12.75">
      <c r="C183" s="169"/>
      <c r="D183" s="169"/>
      <c r="E183" s="169"/>
      <c r="F183" s="169"/>
      <c r="G183" s="169"/>
      <c r="H183" s="169"/>
    </row>
    <row r="184" spans="3:8" ht="12.75">
      <c r="C184" s="169"/>
      <c r="D184" s="169"/>
      <c r="E184" s="169"/>
      <c r="F184" s="169"/>
      <c r="G184" s="169"/>
      <c r="H184" s="169"/>
    </row>
    <row r="185" spans="3:8" ht="12.75">
      <c r="C185" s="169"/>
      <c r="D185" s="169"/>
      <c r="E185" s="169"/>
      <c r="F185" s="169"/>
      <c r="G185" s="169"/>
      <c r="H185" s="169"/>
    </row>
    <row r="186" spans="3:8" ht="12.75">
      <c r="C186" s="169"/>
      <c r="D186" s="169"/>
      <c r="E186" s="169"/>
      <c r="F186" s="169"/>
      <c r="G186" s="169"/>
      <c r="H186" s="169"/>
    </row>
    <row r="187" spans="3:8" ht="12.75">
      <c r="C187" s="169"/>
      <c r="D187" s="169"/>
      <c r="E187" s="169"/>
      <c r="F187" s="169"/>
      <c r="G187" s="169"/>
      <c r="H187" s="169"/>
    </row>
    <row r="188" spans="3:8" ht="12.75">
      <c r="C188" s="169"/>
      <c r="D188" s="169"/>
      <c r="E188" s="169"/>
      <c r="F188" s="169"/>
      <c r="G188" s="169"/>
      <c r="H188" s="169"/>
    </row>
    <row r="189" spans="3:8" ht="12.75">
      <c r="C189" s="169"/>
      <c r="D189" s="169"/>
      <c r="E189" s="169"/>
      <c r="F189" s="169"/>
      <c r="G189" s="169"/>
      <c r="H189" s="169"/>
    </row>
    <row r="190" spans="3:8" ht="12.75">
      <c r="C190" s="169"/>
      <c r="D190" s="169"/>
      <c r="E190" s="169"/>
      <c r="F190" s="169"/>
      <c r="G190" s="169"/>
      <c r="H190" s="169"/>
    </row>
    <row r="191" spans="3:8" ht="12.75">
      <c r="C191" s="169"/>
      <c r="D191" s="169"/>
      <c r="E191" s="169"/>
      <c r="F191" s="169"/>
      <c r="G191" s="169"/>
      <c r="H191" s="169"/>
    </row>
    <row r="192" spans="3:8" ht="12.75">
      <c r="C192" s="169"/>
      <c r="D192" s="169"/>
      <c r="E192" s="169"/>
      <c r="F192" s="169"/>
      <c r="G192" s="169"/>
      <c r="H192" s="169"/>
    </row>
    <row r="193" spans="3:8" ht="12.75">
      <c r="C193" s="169"/>
      <c r="D193" s="169"/>
      <c r="E193" s="169"/>
      <c r="F193" s="169"/>
      <c r="G193" s="169"/>
      <c r="H193" s="169"/>
    </row>
    <row r="194" spans="3:8" ht="12.75">
      <c r="C194" s="169"/>
      <c r="D194" s="169"/>
      <c r="E194" s="169"/>
      <c r="F194" s="169"/>
      <c r="G194" s="169"/>
      <c r="H194" s="169"/>
    </row>
    <row r="195" spans="3:8" ht="12.75">
      <c r="C195" s="169"/>
      <c r="D195" s="169"/>
      <c r="E195" s="169"/>
      <c r="F195" s="169"/>
      <c r="G195" s="169"/>
      <c r="H195" s="169"/>
    </row>
    <row r="196" spans="3:8" ht="12.75">
      <c r="C196" s="169"/>
      <c r="D196" s="169"/>
      <c r="E196" s="169"/>
      <c r="F196" s="169"/>
      <c r="G196" s="169"/>
      <c r="H196" s="169"/>
    </row>
    <row r="197" spans="3:8" ht="12.75">
      <c r="C197" s="169"/>
      <c r="D197" s="169"/>
      <c r="E197" s="169"/>
      <c r="F197" s="169"/>
      <c r="G197" s="169"/>
      <c r="H197" s="169"/>
    </row>
    <row r="198" spans="3:8" ht="12.75">
      <c r="C198" s="169"/>
      <c r="D198" s="169"/>
      <c r="E198" s="169"/>
      <c r="F198" s="169"/>
      <c r="G198" s="169"/>
      <c r="H198" s="169"/>
    </row>
    <row r="199" spans="3:8" ht="12.75">
      <c r="C199" s="169"/>
      <c r="D199" s="169"/>
      <c r="E199" s="169"/>
      <c r="F199" s="169"/>
      <c r="G199" s="169"/>
      <c r="H199" s="169"/>
    </row>
    <row r="200" spans="3:8" ht="12.75">
      <c r="C200" s="169"/>
      <c r="D200" s="169"/>
      <c r="E200" s="169"/>
      <c r="F200" s="169"/>
      <c r="G200" s="169"/>
      <c r="H200" s="169"/>
    </row>
    <row r="201" spans="3:8" ht="12.75">
      <c r="C201" s="169"/>
      <c r="D201" s="169"/>
      <c r="E201" s="169"/>
      <c r="F201" s="169"/>
      <c r="G201" s="169"/>
      <c r="H201" s="169"/>
    </row>
    <row r="202" spans="3:8" ht="12.75">
      <c r="C202" s="169"/>
      <c r="D202" s="169"/>
      <c r="E202" s="169"/>
      <c r="F202" s="169"/>
      <c r="G202" s="169"/>
      <c r="H202" s="169"/>
    </row>
    <row r="203" spans="3:8" ht="12.75">
      <c r="C203" s="169"/>
      <c r="D203" s="169"/>
      <c r="E203" s="169"/>
      <c r="F203" s="169"/>
      <c r="G203" s="169"/>
      <c r="H203" s="169"/>
    </row>
    <row r="204" spans="3:8" ht="12.75">
      <c r="C204" s="169"/>
      <c r="D204" s="169"/>
      <c r="E204" s="169"/>
      <c r="F204" s="169"/>
      <c r="G204" s="169"/>
      <c r="H204" s="169"/>
    </row>
    <row r="205" spans="3:8" ht="12.75">
      <c r="C205" s="169"/>
      <c r="D205" s="169"/>
      <c r="E205" s="169"/>
      <c r="F205" s="169"/>
      <c r="G205" s="169"/>
      <c r="H205" s="169"/>
    </row>
    <row r="206" spans="3:8" ht="12.75">
      <c r="C206" s="169"/>
      <c r="D206" s="169"/>
      <c r="E206" s="169"/>
      <c r="F206" s="169"/>
      <c r="G206" s="169"/>
      <c r="H206" s="169"/>
    </row>
    <row r="207" spans="3:8" ht="12.75">
      <c r="C207" s="169"/>
      <c r="D207" s="169"/>
      <c r="E207" s="169"/>
      <c r="F207" s="169"/>
      <c r="G207" s="169"/>
      <c r="H207" s="169"/>
    </row>
    <row r="208" spans="3:8" ht="12.75">
      <c r="C208" s="169"/>
      <c r="D208" s="169"/>
      <c r="E208" s="169"/>
      <c r="F208" s="169"/>
      <c r="G208" s="169"/>
      <c r="H208" s="169"/>
    </row>
    <row r="209" spans="3:8" ht="12.75">
      <c r="C209" s="169"/>
      <c r="D209" s="169"/>
      <c r="E209" s="169"/>
      <c r="F209" s="169"/>
      <c r="G209" s="169"/>
      <c r="H209" s="169"/>
    </row>
    <row r="210" spans="3:8" ht="12.75">
      <c r="C210" s="169"/>
      <c r="D210" s="169"/>
      <c r="E210" s="169"/>
      <c r="F210" s="169"/>
      <c r="G210" s="169"/>
      <c r="H210" s="169"/>
    </row>
    <row r="211" spans="3:8" ht="12.75">
      <c r="C211" s="169"/>
      <c r="D211" s="169"/>
      <c r="E211" s="169"/>
      <c r="F211" s="169"/>
      <c r="G211" s="169"/>
      <c r="H211" s="169"/>
    </row>
    <row r="212" spans="3:8" ht="12.75">
      <c r="C212" s="169"/>
      <c r="D212" s="169"/>
      <c r="E212" s="169"/>
      <c r="F212" s="169"/>
      <c r="G212" s="169"/>
      <c r="H212" s="169"/>
    </row>
    <row r="213" spans="3:8" ht="12.75">
      <c r="C213" s="169"/>
      <c r="D213" s="169"/>
      <c r="E213" s="169"/>
      <c r="F213" s="169"/>
      <c r="G213" s="169"/>
      <c r="H213" s="169"/>
    </row>
    <row r="214" spans="3:8" ht="12.75">
      <c r="C214" s="169"/>
      <c r="D214" s="169"/>
      <c r="E214" s="169"/>
      <c r="F214" s="169"/>
      <c r="G214" s="169"/>
      <c r="H214" s="169"/>
    </row>
    <row r="215" spans="3:8" ht="12.75">
      <c r="C215" s="169"/>
      <c r="D215" s="169"/>
      <c r="E215" s="169"/>
      <c r="F215" s="169"/>
      <c r="G215" s="169"/>
      <c r="H215" s="169"/>
    </row>
    <row r="216" spans="3:8" ht="12.75">
      <c r="C216" s="169"/>
      <c r="D216" s="169"/>
      <c r="E216" s="169"/>
      <c r="F216" s="169"/>
      <c r="G216" s="169"/>
      <c r="H216" s="169"/>
    </row>
    <row r="217" spans="3:8" ht="12.75">
      <c r="C217" s="169"/>
      <c r="D217" s="169"/>
      <c r="E217" s="169"/>
      <c r="F217" s="169"/>
      <c r="G217" s="169"/>
      <c r="H217" s="169"/>
    </row>
    <row r="218" spans="3:8" ht="12.75">
      <c r="C218" s="169"/>
      <c r="D218" s="169"/>
      <c r="E218" s="169"/>
      <c r="F218" s="169"/>
      <c r="G218" s="169"/>
      <c r="H218" s="169"/>
    </row>
    <row r="219" spans="3:8" ht="12.75">
      <c r="C219" s="169"/>
      <c r="D219" s="169"/>
      <c r="E219" s="169"/>
      <c r="F219" s="169"/>
      <c r="G219" s="169"/>
      <c r="H219" s="169"/>
    </row>
    <row r="220" spans="3:8" ht="12.75">
      <c r="C220" s="169"/>
      <c r="D220" s="169"/>
      <c r="E220" s="169"/>
      <c r="F220" s="169"/>
      <c r="G220" s="169"/>
      <c r="H220" s="169"/>
    </row>
    <row r="221" spans="3:8" ht="12.75">
      <c r="C221" s="169"/>
      <c r="D221" s="169"/>
      <c r="E221" s="169"/>
      <c r="F221" s="169"/>
      <c r="G221" s="169"/>
      <c r="H221" s="169"/>
    </row>
    <row r="222" spans="3:8" ht="12.75">
      <c r="C222" s="169"/>
      <c r="D222" s="169"/>
      <c r="E222" s="169"/>
      <c r="F222" s="169"/>
      <c r="G222" s="169"/>
      <c r="H222" s="169"/>
    </row>
    <row r="223" spans="3:8" ht="12.75">
      <c r="C223" s="169"/>
      <c r="D223" s="169"/>
      <c r="E223" s="169"/>
      <c r="F223" s="169"/>
      <c r="G223" s="169"/>
      <c r="H223" s="169"/>
    </row>
    <row r="224" spans="3:8" ht="12.75">
      <c r="C224" s="169"/>
      <c r="D224" s="169"/>
      <c r="E224" s="169"/>
      <c r="F224" s="169"/>
      <c r="G224" s="169"/>
      <c r="H224" s="169"/>
    </row>
    <row r="225" spans="3:8" ht="12.75">
      <c r="C225" s="169"/>
      <c r="D225" s="169"/>
      <c r="E225" s="169"/>
      <c r="F225" s="169"/>
      <c r="G225" s="169"/>
      <c r="H225" s="169"/>
    </row>
    <row r="226" spans="3:8" ht="12.75">
      <c r="C226" s="169"/>
      <c r="D226" s="169"/>
      <c r="E226" s="169"/>
      <c r="F226" s="169"/>
      <c r="G226" s="169"/>
      <c r="H226" s="169"/>
    </row>
    <row r="227" spans="3:8" ht="12.75">
      <c r="C227" s="169"/>
      <c r="D227" s="169"/>
      <c r="E227" s="169"/>
      <c r="F227" s="169"/>
      <c r="G227" s="169"/>
      <c r="H227" s="169"/>
    </row>
    <row r="228" spans="3:8" ht="12.75">
      <c r="C228" s="169"/>
      <c r="D228" s="169"/>
      <c r="E228" s="169"/>
      <c r="F228" s="169"/>
      <c r="G228" s="169"/>
      <c r="H228" s="169"/>
    </row>
    <row r="229" spans="3:8" ht="12.75">
      <c r="C229" s="169"/>
      <c r="D229" s="169"/>
      <c r="E229" s="169"/>
      <c r="F229" s="169"/>
      <c r="G229" s="169"/>
      <c r="H229" s="169"/>
    </row>
    <row r="230" spans="3:8" ht="12.75">
      <c r="C230" s="169"/>
      <c r="D230" s="169"/>
      <c r="E230" s="169"/>
      <c r="F230" s="169"/>
      <c r="G230" s="169"/>
      <c r="H230" s="169"/>
    </row>
    <row r="231" spans="3:8" ht="12.75">
      <c r="C231" s="169"/>
      <c r="D231" s="169"/>
      <c r="E231" s="169"/>
      <c r="F231" s="169"/>
      <c r="G231" s="169"/>
      <c r="H231" s="169"/>
    </row>
    <row r="232" spans="3:8" ht="12.75">
      <c r="C232" s="169"/>
      <c r="D232" s="169"/>
      <c r="E232" s="169"/>
      <c r="F232" s="169"/>
      <c r="G232" s="169"/>
      <c r="H232" s="169"/>
    </row>
  </sheetData>
  <mergeCells count="37">
    <mergeCell ref="A63:H63"/>
    <mergeCell ref="A64:A66"/>
    <mergeCell ref="A68:A69"/>
    <mergeCell ref="A61:A62"/>
    <mergeCell ref="B61:B62"/>
    <mergeCell ref="C61:C62"/>
    <mergeCell ref="D61:H61"/>
    <mergeCell ref="A47:H47"/>
    <mergeCell ref="A48:A51"/>
    <mergeCell ref="A53:A54"/>
    <mergeCell ref="A56:A57"/>
    <mergeCell ref="A45:A46"/>
    <mergeCell ref="B45:B46"/>
    <mergeCell ref="C45:C46"/>
    <mergeCell ref="D45:H45"/>
    <mergeCell ref="A33:H33"/>
    <mergeCell ref="A34:A35"/>
    <mergeCell ref="A37:A38"/>
    <mergeCell ref="A40:A41"/>
    <mergeCell ref="C27:C28"/>
    <mergeCell ref="D27:H27"/>
    <mergeCell ref="A29:H29"/>
    <mergeCell ref="A30:A31"/>
    <mergeCell ref="A19:A22"/>
    <mergeCell ref="A24:A25"/>
    <mergeCell ref="A27:A28"/>
    <mergeCell ref="B27:B28"/>
    <mergeCell ref="A10:H10"/>
    <mergeCell ref="A11:A13"/>
    <mergeCell ref="A15:A16"/>
    <mergeCell ref="A18:H18"/>
    <mergeCell ref="B1:C2"/>
    <mergeCell ref="A6:H6"/>
    <mergeCell ref="A8:A9"/>
    <mergeCell ref="B8:B9"/>
    <mergeCell ref="C8:C9"/>
    <mergeCell ref="D8:H8"/>
  </mergeCells>
  <printOptions/>
  <pageMargins left="0.1968503937007874" right="0.1968503937007874" top="0.3937007874015748" bottom="0.3937007874015748" header="0.5118110236220472" footer="0.5118110236220472"/>
  <pageSetup horizontalDpi="600" verticalDpi="600" orientation="landscape" paperSize="9" scale="86" r:id="rId2"/>
  <rowBreaks count="3" manualBreakCount="3">
    <brk id="26" max="7" man="1"/>
    <brk id="43" max="7" man="1"/>
    <brk id="58" max="7" man="1"/>
  </rowBreaks>
  <drawing r:id="rId1"/>
</worksheet>
</file>

<file path=xl/worksheets/sheet6.xml><?xml version="1.0" encoding="utf-8"?>
<worksheet xmlns="http://schemas.openxmlformats.org/spreadsheetml/2006/main" xmlns:r="http://schemas.openxmlformats.org/officeDocument/2006/relationships">
  <dimension ref="A1:AQ43"/>
  <sheetViews>
    <sheetView tabSelected="1" workbookViewId="0" topLeftCell="A1">
      <selection activeCell="E2" sqref="E2"/>
    </sheetView>
  </sheetViews>
  <sheetFormatPr defaultColWidth="9.140625" defaultRowHeight="12.75"/>
  <cols>
    <col min="1" max="1" width="3.00390625" style="0" customWidth="1"/>
    <col min="2" max="2" width="29.8515625" style="0" customWidth="1"/>
    <col min="3" max="3" width="11.8515625" style="0" customWidth="1"/>
    <col min="4" max="4" width="11.421875" style="0" customWidth="1"/>
    <col min="5" max="5" width="14.7109375" style="0" bestFit="1" customWidth="1"/>
    <col min="6" max="6" width="10.8515625" style="0" customWidth="1"/>
    <col min="7" max="7" width="9.00390625" style="0" customWidth="1"/>
    <col min="8" max="8" width="8.28125" style="0" customWidth="1"/>
    <col min="9" max="9" width="11.00390625" style="0" customWidth="1"/>
    <col min="10" max="10" width="13.8515625" style="0" customWidth="1"/>
    <col min="11" max="11" width="9.421875" style="0" customWidth="1"/>
    <col min="12" max="12" width="10.8515625" style="0" customWidth="1"/>
  </cols>
  <sheetData>
    <row r="1" spans="2:8" ht="25.5" customHeight="1">
      <c r="B1" s="283" t="s">
        <v>251</v>
      </c>
      <c r="C1" s="283"/>
      <c r="D1" s="283"/>
      <c r="E1" s="283"/>
      <c r="F1" s="283"/>
      <c r="G1" s="283"/>
      <c r="H1" s="283"/>
    </row>
    <row r="2" spans="7:12" ht="27" customHeight="1">
      <c r="G2" s="283" t="s">
        <v>250</v>
      </c>
      <c r="H2" s="283"/>
      <c r="I2" s="283"/>
      <c r="J2" s="283"/>
      <c r="K2" s="283"/>
      <c r="L2" s="283"/>
    </row>
    <row r="3" spans="1:43" ht="17.25" customHeight="1">
      <c r="A3" s="313" t="s">
        <v>55</v>
      </c>
      <c r="B3" s="313"/>
      <c r="C3" s="313"/>
      <c r="D3" s="313"/>
      <c r="E3" s="313"/>
      <c r="F3" s="313"/>
      <c r="G3" s="313"/>
      <c r="H3" s="313"/>
      <c r="I3" s="313"/>
      <c r="J3" s="313"/>
      <c r="K3" s="313"/>
      <c r="L3" s="313"/>
      <c r="V3" s="314"/>
      <c r="W3" s="314"/>
      <c r="X3" s="314"/>
      <c r="Y3" s="314"/>
      <c r="Z3" s="314"/>
      <c r="AA3" s="314"/>
      <c r="AB3" s="314"/>
      <c r="AC3" s="314"/>
      <c r="AD3" s="314"/>
      <c r="AE3" s="314"/>
      <c r="AF3" s="314"/>
      <c r="AG3" s="314"/>
      <c r="AH3" s="314"/>
      <c r="AI3" s="314"/>
      <c r="AJ3" s="314"/>
      <c r="AK3" s="314"/>
      <c r="AL3" s="314"/>
      <c r="AM3" s="314"/>
      <c r="AN3" s="314"/>
      <c r="AO3" s="314"/>
      <c r="AP3" s="314"/>
      <c r="AQ3" s="314"/>
    </row>
    <row r="4" spans="1:43" ht="28.5" customHeight="1">
      <c r="A4" s="315" t="s">
        <v>56</v>
      </c>
      <c r="B4" s="315"/>
      <c r="C4" s="315"/>
      <c r="D4" s="315"/>
      <c r="E4" s="315"/>
      <c r="F4" s="315"/>
      <c r="G4" s="315"/>
      <c r="H4" s="315"/>
      <c r="I4" s="315"/>
      <c r="J4" s="315"/>
      <c r="K4" s="315"/>
      <c r="L4" s="315"/>
      <c r="V4" s="314"/>
      <c r="W4" s="314"/>
      <c r="X4" s="314"/>
      <c r="Y4" s="314"/>
      <c r="Z4" s="314"/>
      <c r="AA4" s="314"/>
      <c r="AB4" s="314"/>
      <c r="AC4" s="314"/>
      <c r="AD4" s="314"/>
      <c r="AE4" s="314"/>
      <c r="AF4" s="314"/>
      <c r="AG4" s="314"/>
      <c r="AH4" s="314"/>
      <c r="AI4" s="314"/>
      <c r="AJ4" s="314"/>
      <c r="AK4" s="314"/>
      <c r="AL4" s="314"/>
      <c r="AM4" s="314"/>
      <c r="AN4" s="314"/>
      <c r="AO4" s="314"/>
      <c r="AP4" s="314"/>
      <c r="AQ4" s="314"/>
    </row>
    <row r="5" ht="12.75" customHeight="1" thickBot="1"/>
    <row r="6" spans="1:12" ht="6" customHeight="1" thickTop="1">
      <c r="A6" s="316" t="s">
        <v>57</v>
      </c>
      <c r="B6" s="318" t="s">
        <v>58</v>
      </c>
      <c r="C6" s="320" t="s">
        <v>59</v>
      </c>
      <c r="D6" s="320" t="s">
        <v>60</v>
      </c>
      <c r="E6" s="322"/>
      <c r="F6" s="323"/>
      <c r="G6" s="323"/>
      <c r="H6" s="323"/>
      <c r="I6" s="323"/>
      <c r="J6" s="323"/>
      <c r="K6" s="323"/>
      <c r="L6" s="324"/>
    </row>
    <row r="7" spans="1:12" ht="12.75" customHeight="1">
      <c r="A7" s="317"/>
      <c r="B7" s="319"/>
      <c r="C7" s="321"/>
      <c r="D7" s="321"/>
      <c r="E7" s="325" t="s">
        <v>61</v>
      </c>
      <c r="F7" s="325"/>
      <c r="G7" s="325"/>
      <c r="H7" s="325"/>
      <c r="I7" s="325"/>
      <c r="J7" s="325"/>
      <c r="K7" s="325"/>
      <c r="L7" s="326"/>
    </row>
    <row r="8" spans="1:12" ht="16.5" customHeight="1">
      <c r="A8" s="317"/>
      <c r="B8" s="319"/>
      <c r="C8" s="321"/>
      <c r="D8" s="321"/>
      <c r="E8" s="327" t="s">
        <v>62</v>
      </c>
      <c r="F8" s="327"/>
      <c r="G8" s="327"/>
      <c r="H8" s="327"/>
      <c r="I8" s="327" t="s">
        <v>63</v>
      </c>
      <c r="J8" s="327"/>
      <c r="K8" s="327"/>
      <c r="L8" s="328"/>
    </row>
    <row r="9" spans="1:12" ht="12.75" customHeight="1">
      <c r="A9" s="317"/>
      <c r="B9" s="319"/>
      <c r="C9" s="321"/>
      <c r="D9" s="321"/>
      <c r="E9" s="329" t="s">
        <v>64</v>
      </c>
      <c r="F9" s="330" t="s">
        <v>65</v>
      </c>
      <c r="G9" s="331"/>
      <c r="H9" s="332"/>
      <c r="I9" s="329" t="s">
        <v>66</v>
      </c>
      <c r="J9" s="329" t="s">
        <v>65</v>
      </c>
      <c r="K9" s="329"/>
      <c r="L9" s="333"/>
    </row>
    <row r="10" spans="1:12" ht="31.5" customHeight="1">
      <c r="A10" s="317"/>
      <c r="B10" s="319"/>
      <c r="C10" s="321"/>
      <c r="D10" s="321"/>
      <c r="E10" s="329"/>
      <c r="F10" s="26" t="s">
        <v>67</v>
      </c>
      <c r="G10" s="26" t="s">
        <v>68</v>
      </c>
      <c r="H10" s="26" t="s">
        <v>69</v>
      </c>
      <c r="I10" s="329"/>
      <c r="J10" s="28" t="s">
        <v>70</v>
      </c>
      <c r="K10" s="26" t="s">
        <v>68</v>
      </c>
      <c r="L10" s="27" t="s">
        <v>69</v>
      </c>
    </row>
    <row r="11" spans="1:12" ht="12" customHeight="1">
      <c r="A11" s="29">
        <v>1</v>
      </c>
      <c r="B11" s="30">
        <v>2</v>
      </c>
      <c r="C11" s="31">
        <v>3</v>
      </c>
      <c r="D11" s="31">
        <v>4</v>
      </c>
      <c r="E11" s="30">
        <v>5</v>
      </c>
      <c r="F11" s="30">
        <v>6</v>
      </c>
      <c r="G11" s="31">
        <v>7</v>
      </c>
      <c r="H11" s="30">
        <v>8</v>
      </c>
      <c r="I11" s="30">
        <v>9</v>
      </c>
      <c r="J11" s="30">
        <v>10</v>
      </c>
      <c r="K11" s="31">
        <v>11</v>
      </c>
      <c r="L11" s="32">
        <v>12</v>
      </c>
    </row>
    <row r="12" spans="1:12" ht="17.25" customHeight="1">
      <c r="A12" s="33" t="s">
        <v>71</v>
      </c>
      <c r="B12" s="34" t="s">
        <v>72</v>
      </c>
      <c r="C12" s="35"/>
      <c r="D12" s="36">
        <f>D18+D24+D31</f>
        <v>7376700</v>
      </c>
      <c r="E12" s="37">
        <f>SUM(F12:H12)</f>
        <v>2388948</v>
      </c>
      <c r="F12" s="37">
        <f>F18+F24+F31</f>
        <v>2388948</v>
      </c>
      <c r="G12" s="38">
        <f>SUM(G18,)</f>
        <v>0</v>
      </c>
      <c r="H12" s="38">
        <f>SUM(H18)</f>
        <v>0</v>
      </c>
      <c r="I12" s="38">
        <f>I18+I24+I31</f>
        <v>4987752</v>
      </c>
      <c r="J12" s="38">
        <f>SUM(J18)</f>
        <v>0</v>
      </c>
      <c r="K12" s="38">
        <f>SUM(K18)</f>
        <v>0</v>
      </c>
      <c r="L12" s="39">
        <f>L18+L24+L31</f>
        <v>4987752</v>
      </c>
    </row>
    <row r="13" spans="1:12" ht="12.75">
      <c r="A13" s="334" t="s">
        <v>73</v>
      </c>
      <c r="B13" s="40" t="s">
        <v>74</v>
      </c>
      <c r="C13" s="337"/>
      <c r="D13" s="337"/>
      <c r="E13" s="337"/>
      <c r="F13" s="337"/>
      <c r="G13" s="337"/>
      <c r="H13" s="337"/>
      <c r="I13" s="337"/>
      <c r="J13" s="337"/>
      <c r="K13" s="337"/>
      <c r="L13" s="338"/>
    </row>
    <row r="14" spans="1:12" ht="12.75">
      <c r="A14" s="335"/>
      <c r="B14" s="41" t="s">
        <v>75</v>
      </c>
      <c r="C14" s="337"/>
      <c r="D14" s="337"/>
      <c r="E14" s="337"/>
      <c r="F14" s="337"/>
      <c r="G14" s="337"/>
      <c r="H14" s="337"/>
      <c r="I14" s="337"/>
      <c r="J14" s="337"/>
      <c r="K14" s="337"/>
      <c r="L14" s="338"/>
    </row>
    <row r="15" spans="1:12" ht="12" customHeight="1">
      <c r="A15" s="335"/>
      <c r="B15" s="339" t="s">
        <v>76</v>
      </c>
      <c r="C15" s="341" t="s">
        <v>77</v>
      </c>
      <c r="D15" s="344">
        <v>4325300</v>
      </c>
      <c r="E15" s="344"/>
      <c r="F15" s="344"/>
      <c r="G15" s="346">
        <v>0</v>
      </c>
      <c r="H15" s="344">
        <v>0</v>
      </c>
      <c r="I15" s="344"/>
      <c r="J15" s="346">
        <v>0</v>
      </c>
      <c r="K15" s="346">
        <v>0</v>
      </c>
      <c r="L15" s="348"/>
    </row>
    <row r="16" spans="1:12" ht="33" customHeight="1">
      <c r="A16" s="335"/>
      <c r="B16" s="340"/>
      <c r="C16" s="342"/>
      <c r="D16" s="345"/>
      <c r="E16" s="345"/>
      <c r="F16" s="345"/>
      <c r="G16" s="347"/>
      <c r="H16" s="345"/>
      <c r="I16" s="345"/>
      <c r="J16" s="347"/>
      <c r="K16" s="347"/>
      <c r="L16" s="349"/>
    </row>
    <row r="17" spans="1:12" ht="13.5" customHeight="1">
      <c r="A17" s="335"/>
      <c r="B17" s="42" t="s">
        <v>78</v>
      </c>
      <c r="C17" s="342"/>
      <c r="D17" s="46">
        <f>E17+I17</f>
        <v>4325300</v>
      </c>
      <c r="E17" s="43">
        <f>SUM(F17:H17)</f>
        <v>1957483</v>
      </c>
      <c r="F17" s="43">
        <v>1957483</v>
      </c>
      <c r="G17" s="44">
        <f>SUM(G15)</f>
        <v>0</v>
      </c>
      <c r="H17" s="43">
        <f>SUM(H15)</f>
        <v>0</v>
      </c>
      <c r="I17" s="43">
        <f>SUM(J17:L17)</f>
        <v>2367817</v>
      </c>
      <c r="J17" s="44">
        <f>SUM(J15)</f>
        <v>0</v>
      </c>
      <c r="K17" s="44">
        <f>SUM(K15)</f>
        <v>0</v>
      </c>
      <c r="L17" s="45">
        <v>2367817</v>
      </c>
    </row>
    <row r="18" spans="1:12" ht="14.25" customHeight="1">
      <c r="A18" s="336"/>
      <c r="B18" s="47" t="s">
        <v>79</v>
      </c>
      <c r="C18" s="343"/>
      <c r="D18" s="46">
        <f>E18+I18</f>
        <v>4325300</v>
      </c>
      <c r="E18" s="46">
        <f>E17</f>
        <v>1957483</v>
      </c>
      <c r="F18" s="46">
        <f>F17</f>
        <v>1957483</v>
      </c>
      <c r="G18" s="46">
        <f>SUM(G16:G16)</f>
        <v>0</v>
      </c>
      <c r="H18" s="46">
        <f>SUM(H15:H15)</f>
        <v>0</v>
      </c>
      <c r="I18" s="46">
        <f>I17</f>
        <v>2367817</v>
      </c>
      <c r="J18" s="46">
        <f>SUM(J16:J16)</f>
        <v>0</v>
      </c>
      <c r="K18" s="46">
        <f>SUM(K16:K16)</f>
        <v>0</v>
      </c>
      <c r="L18" s="48">
        <f>L17</f>
        <v>2367817</v>
      </c>
    </row>
    <row r="19" spans="1:12" ht="17.25" customHeight="1">
      <c r="A19" s="334" t="s">
        <v>80</v>
      </c>
      <c r="B19" s="40" t="s">
        <v>81</v>
      </c>
      <c r="C19" s="337"/>
      <c r="D19" s="337"/>
      <c r="E19" s="337"/>
      <c r="F19" s="337"/>
      <c r="G19" s="337"/>
      <c r="H19" s="337"/>
      <c r="I19" s="337"/>
      <c r="J19" s="337"/>
      <c r="K19" s="337"/>
      <c r="L19" s="338"/>
    </row>
    <row r="20" spans="1:12" ht="17.25" customHeight="1">
      <c r="A20" s="335"/>
      <c r="B20" s="41" t="s">
        <v>82</v>
      </c>
      <c r="C20" s="337"/>
      <c r="D20" s="337"/>
      <c r="E20" s="337"/>
      <c r="F20" s="337"/>
      <c r="G20" s="337"/>
      <c r="H20" s="337"/>
      <c r="I20" s="337"/>
      <c r="J20" s="337"/>
      <c r="K20" s="337"/>
      <c r="L20" s="338"/>
    </row>
    <row r="21" spans="1:12" ht="17.25" customHeight="1">
      <c r="A21" s="335"/>
      <c r="B21" s="339" t="s">
        <v>83</v>
      </c>
      <c r="C21" s="341" t="s">
        <v>77</v>
      </c>
      <c r="D21" s="344">
        <v>500000</v>
      </c>
      <c r="E21" s="344">
        <f>SUM(F21:H22)</f>
        <v>0</v>
      </c>
      <c r="F21" s="344">
        <v>0</v>
      </c>
      <c r="G21" s="346">
        <v>0</v>
      </c>
      <c r="H21" s="344">
        <v>0</v>
      </c>
      <c r="I21" s="344">
        <f>SUM(J21:L22)</f>
        <v>0</v>
      </c>
      <c r="J21" s="346">
        <v>0</v>
      </c>
      <c r="K21" s="346">
        <v>0</v>
      </c>
      <c r="L21" s="348">
        <v>0</v>
      </c>
    </row>
    <row r="22" spans="1:12" ht="36.75" customHeight="1">
      <c r="A22" s="335"/>
      <c r="B22" s="340"/>
      <c r="C22" s="342"/>
      <c r="D22" s="345"/>
      <c r="E22" s="345"/>
      <c r="F22" s="345"/>
      <c r="G22" s="347"/>
      <c r="H22" s="345"/>
      <c r="I22" s="345"/>
      <c r="J22" s="347"/>
      <c r="K22" s="347"/>
      <c r="L22" s="349"/>
    </row>
    <row r="23" spans="1:12" ht="17.25" customHeight="1">
      <c r="A23" s="335"/>
      <c r="B23" s="42" t="s">
        <v>78</v>
      </c>
      <c r="C23" s="342"/>
      <c r="D23" s="43">
        <f>E23+I23</f>
        <v>500000</v>
      </c>
      <c r="E23" s="43">
        <f>SUM(F23:H23)</f>
        <v>213115</v>
      </c>
      <c r="F23" s="43">
        <v>213115</v>
      </c>
      <c r="G23" s="44">
        <f>SUM(G21)</f>
        <v>0</v>
      </c>
      <c r="H23" s="43">
        <f>SUM(H21)</f>
        <v>0</v>
      </c>
      <c r="I23" s="43">
        <f>SUM(J23:L23)</f>
        <v>286885</v>
      </c>
      <c r="J23" s="44">
        <f>SUM(J21)</f>
        <v>0</v>
      </c>
      <c r="K23" s="44">
        <f>SUM(K21)</f>
        <v>0</v>
      </c>
      <c r="L23" s="45">
        <v>286885</v>
      </c>
    </row>
    <row r="24" spans="1:12" ht="17.25" customHeight="1">
      <c r="A24" s="336"/>
      <c r="B24" s="47" t="s">
        <v>79</v>
      </c>
      <c r="C24" s="343"/>
      <c r="D24" s="46">
        <f>E24+I24</f>
        <v>500000</v>
      </c>
      <c r="E24" s="46">
        <f>SUM(F24:H24)</f>
        <v>213115</v>
      </c>
      <c r="F24" s="46">
        <f>F23</f>
        <v>213115</v>
      </c>
      <c r="G24" s="46">
        <f>SUM(G22:G22)</f>
        <v>0</v>
      </c>
      <c r="H24" s="46">
        <f>SUM(H21:H21)</f>
        <v>0</v>
      </c>
      <c r="I24" s="46">
        <f>I23</f>
        <v>286885</v>
      </c>
      <c r="J24" s="46">
        <f>SUM(J22:J22)</f>
        <v>0</v>
      </c>
      <c r="K24" s="46">
        <f>SUM(K22:K22)</f>
        <v>0</v>
      </c>
      <c r="L24" s="48">
        <f>L23</f>
        <v>286885</v>
      </c>
    </row>
    <row r="25" spans="1:12" ht="17.25" customHeight="1">
      <c r="A25" s="334" t="s">
        <v>84</v>
      </c>
      <c r="B25" s="40" t="s">
        <v>85</v>
      </c>
      <c r="C25" s="337"/>
      <c r="D25" s="337"/>
      <c r="E25" s="337"/>
      <c r="F25" s="337"/>
      <c r="G25" s="337"/>
      <c r="H25" s="337"/>
      <c r="I25" s="337"/>
      <c r="J25" s="337"/>
      <c r="K25" s="337"/>
      <c r="L25" s="338"/>
    </row>
    <row r="26" spans="1:12" ht="15.75" customHeight="1">
      <c r="A26" s="335"/>
      <c r="B26" s="41" t="s">
        <v>86</v>
      </c>
      <c r="C26" s="337"/>
      <c r="D26" s="337"/>
      <c r="E26" s="337"/>
      <c r="F26" s="337"/>
      <c r="G26" s="337"/>
      <c r="H26" s="337"/>
      <c r="I26" s="337"/>
      <c r="J26" s="337"/>
      <c r="K26" s="337"/>
      <c r="L26" s="338"/>
    </row>
    <row r="27" spans="1:12" ht="17.25" customHeight="1">
      <c r="A27" s="335"/>
      <c r="B27" s="339" t="s">
        <v>87</v>
      </c>
      <c r="C27" s="350" t="s">
        <v>88</v>
      </c>
      <c r="D27" s="344">
        <f>D29+D30+418650</f>
        <v>2970050</v>
      </c>
      <c r="E27" s="344">
        <f>SUM(F27:H28)</f>
        <v>0</v>
      </c>
      <c r="F27" s="344"/>
      <c r="G27" s="346"/>
      <c r="H27" s="344">
        <v>0</v>
      </c>
      <c r="I27" s="344">
        <f>SUM(J27:L28)</f>
        <v>0</v>
      </c>
      <c r="J27" s="346"/>
      <c r="K27" s="346"/>
      <c r="L27" s="348"/>
    </row>
    <row r="28" spans="1:12" ht="18" customHeight="1">
      <c r="A28" s="335"/>
      <c r="B28" s="340"/>
      <c r="C28" s="351"/>
      <c r="D28" s="345"/>
      <c r="E28" s="345"/>
      <c r="F28" s="345"/>
      <c r="G28" s="347"/>
      <c r="H28" s="345"/>
      <c r="I28" s="345"/>
      <c r="J28" s="347"/>
      <c r="K28" s="347"/>
      <c r="L28" s="349"/>
    </row>
    <row r="29" spans="1:12" ht="17.25" customHeight="1">
      <c r="A29" s="335"/>
      <c r="B29" s="42" t="s">
        <v>78</v>
      </c>
      <c r="C29" s="351"/>
      <c r="D29" s="43">
        <f>E29+I29</f>
        <v>1313050</v>
      </c>
      <c r="E29" s="43">
        <f>SUM(F29:H29)</f>
        <v>10000</v>
      </c>
      <c r="F29" s="43">
        <v>10000</v>
      </c>
      <c r="G29" s="44"/>
      <c r="H29" s="43"/>
      <c r="I29" s="43">
        <f>SUM(J29:L29)</f>
        <v>1303050</v>
      </c>
      <c r="J29" s="44"/>
      <c r="K29" s="44"/>
      <c r="L29" s="45">
        <v>1303050</v>
      </c>
    </row>
    <row r="30" spans="1:12" ht="17.25" customHeight="1">
      <c r="A30" s="335"/>
      <c r="B30" s="42" t="s">
        <v>89</v>
      </c>
      <c r="C30" s="351"/>
      <c r="D30" s="43">
        <f>E30+I30</f>
        <v>1238350</v>
      </c>
      <c r="E30" s="43">
        <f>SUM(F30:H30)</f>
        <v>208350</v>
      </c>
      <c r="F30" s="43">
        <v>208350</v>
      </c>
      <c r="G30" s="44"/>
      <c r="H30" s="43"/>
      <c r="I30" s="43">
        <f>SUM(J30:L30)</f>
        <v>1030000</v>
      </c>
      <c r="J30" s="44"/>
      <c r="K30" s="44"/>
      <c r="L30" s="45">
        <v>1030000</v>
      </c>
    </row>
    <row r="31" spans="1:12" ht="17.25" customHeight="1" thickBot="1">
      <c r="A31" s="335"/>
      <c r="B31" s="51" t="s">
        <v>79</v>
      </c>
      <c r="C31" s="352"/>
      <c r="D31" s="52">
        <f aca="true" t="shared" si="0" ref="D31:L31">SUM(D29:D30)</f>
        <v>2551400</v>
      </c>
      <c r="E31" s="52">
        <f t="shared" si="0"/>
        <v>218350</v>
      </c>
      <c r="F31" s="52">
        <f t="shared" si="0"/>
        <v>218350</v>
      </c>
      <c r="G31" s="52">
        <f t="shared" si="0"/>
        <v>0</v>
      </c>
      <c r="H31" s="52">
        <f t="shared" si="0"/>
        <v>0</v>
      </c>
      <c r="I31" s="52">
        <f t="shared" si="0"/>
        <v>2333050</v>
      </c>
      <c r="J31" s="52">
        <f t="shared" si="0"/>
        <v>0</v>
      </c>
      <c r="K31" s="52">
        <f t="shared" si="0"/>
        <v>0</v>
      </c>
      <c r="L31" s="53">
        <f t="shared" si="0"/>
        <v>2333050</v>
      </c>
    </row>
    <row r="32" spans="1:12" ht="17.25" customHeight="1" thickBot="1" thickTop="1">
      <c r="A32" s="54"/>
      <c r="B32" s="55"/>
      <c r="C32" s="56"/>
      <c r="D32" s="57"/>
      <c r="E32" s="57"/>
      <c r="F32" s="57"/>
      <c r="G32" s="57"/>
      <c r="H32" s="57"/>
      <c r="I32" s="57"/>
      <c r="J32" s="57"/>
      <c r="K32" s="57"/>
      <c r="L32" s="57"/>
    </row>
    <row r="33" spans="1:12" ht="17.25" customHeight="1" thickTop="1">
      <c r="A33" s="58" t="s">
        <v>90</v>
      </c>
      <c r="B33" s="59" t="s">
        <v>91</v>
      </c>
      <c r="C33" s="60">
        <v>0</v>
      </c>
      <c r="D33" s="61">
        <f>D38</f>
        <v>0</v>
      </c>
      <c r="E33" s="61">
        <f>F33+G33+H33</f>
        <v>0</v>
      </c>
      <c r="F33" s="62">
        <v>0</v>
      </c>
      <c r="G33" s="61">
        <v>0</v>
      </c>
      <c r="H33" s="61">
        <f>H38</f>
        <v>0</v>
      </c>
      <c r="I33" s="61">
        <f>I38</f>
        <v>0</v>
      </c>
      <c r="J33" s="61">
        <v>0</v>
      </c>
      <c r="K33" s="61">
        <v>0</v>
      </c>
      <c r="L33" s="63">
        <f>L38</f>
        <v>0</v>
      </c>
    </row>
    <row r="34" spans="1:12" ht="17.25" customHeight="1">
      <c r="A34" s="334" t="s">
        <v>73</v>
      </c>
      <c r="B34" s="40" t="s">
        <v>92</v>
      </c>
      <c r="C34" s="355"/>
      <c r="D34" s="355"/>
      <c r="E34" s="355"/>
      <c r="F34" s="355"/>
      <c r="G34" s="355"/>
      <c r="H34" s="355"/>
      <c r="I34" s="355"/>
      <c r="J34" s="355"/>
      <c r="K34" s="355"/>
      <c r="L34" s="356"/>
    </row>
    <row r="35" spans="1:12" ht="17.25" customHeight="1">
      <c r="A35" s="335"/>
      <c r="B35" s="41" t="s">
        <v>93</v>
      </c>
      <c r="C35" s="355"/>
      <c r="D35" s="355"/>
      <c r="E35" s="355"/>
      <c r="F35" s="355"/>
      <c r="G35" s="355"/>
      <c r="H35" s="355"/>
      <c r="I35" s="355"/>
      <c r="J35" s="355"/>
      <c r="K35" s="355"/>
      <c r="L35" s="356"/>
    </row>
    <row r="36" spans="1:12" ht="17.25" customHeight="1">
      <c r="A36" s="335"/>
      <c r="B36" s="339" t="s">
        <v>94</v>
      </c>
      <c r="C36" s="357">
        <v>0</v>
      </c>
      <c r="D36" s="357"/>
      <c r="E36" s="357">
        <f>SUM(F36:H37)</f>
        <v>0</v>
      </c>
      <c r="F36" s="357">
        <v>0</v>
      </c>
      <c r="G36" s="357">
        <v>0</v>
      </c>
      <c r="H36" s="357">
        <v>0</v>
      </c>
      <c r="I36" s="357">
        <v>0</v>
      </c>
      <c r="J36" s="357">
        <v>0</v>
      </c>
      <c r="K36" s="357">
        <v>0</v>
      </c>
      <c r="L36" s="353">
        <v>0</v>
      </c>
    </row>
    <row r="37" spans="1:12" ht="32.25" customHeight="1">
      <c r="A37" s="335"/>
      <c r="B37" s="340"/>
      <c r="C37" s="358"/>
      <c r="D37" s="358"/>
      <c r="E37" s="358"/>
      <c r="F37" s="358"/>
      <c r="G37" s="358"/>
      <c r="H37" s="358"/>
      <c r="I37" s="358"/>
      <c r="J37" s="358"/>
      <c r="K37" s="358"/>
      <c r="L37" s="354"/>
    </row>
    <row r="38" spans="1:12" ht="17.25" customHeight="1">
      <c r="A38" s="336"/>
      <c r="B38" s="47" t="s">
        <v>79</v>
      </c>
      <c r="C38" s="64">
        <v>0</v>
      </c>
      <c r="D38" s="65">
        <f>E38+I38</f>
        <v>0</v>
      </c>
      <c r="E38" s="65">
        <f>SUM(E36:E36)</f>
        <v>0</v>
      </c>
      <c r="F38" s="65">
        <f>SUM(F36:F36)</f>
        <v>0</v>
      </c>
      <c r="G38" s="65">
        <f>SUM(G37:G37)</f>
        <v>0</v>
      </c>
      <c r="H38" s="65">
        <f>SUM(H36:H36)</f>
        <v>0</v>
      </c>
      <c r="I38" s="65">
        <f>SUM(I36:I36)</f>
        <v>0</v>
      </c>
      <c r="J38" s="65">
        <f>SUM(J37:J37)</f>
        <v>0</v>
      </c>
      <c r="K38" s="65">
        <f>SUM(K37:K37)</f>
        <v>0</v>
      </c>
      <c r="L38" s="66">
        <f>SUM(L36:L36)</f>
        <v>0</v>
      </c>
    </row>
    <row r="39" spans="1:13" ht="16.5" customHeight="1" thickBot="1">
      <c r="A39" s="359" t="s">
        <v>95</v>
      </c>
      <c r="B39" s="360"/>
      <c r="C39" s="67">
        <f aca="true" t="shared" si="1" ref="C39:L39">C33+C12</f>
        <v>0</v>
      </c>
      <c r="D39" s="68">
        <f t="shared" si="1"/>
        <v>7376700</v>
      </c>
      <c r="E39" s="68">
        <f t="shared" si="1"/>
        <v>2388948</v>
      </c>
      <c r="F39" s="68">
        <f t="shared" si="1"/>
        <v>2388948</v>
      </c>
      <c r="G39" s="68">
        <f t="shared" si="1"/>
        <v>0</v>
      </c>
      <c r="H39" s="68">
        <f t="shared" si="1"/>
        <v>0</v>
      </c>
      <c r="I39" s="68">
        <f t="shared" si="1"/>
        <v>4987752</v>
      </c>
      <c r="J39" s="68">
        <f t="shared" si="1"/>
        <v>0</v>
      </c>
      <c r="K39" s="68">
        <f t="shared" si="1"/>
        <v>0</v>
      </c>
      <c r="L39" s="69">
        <f t="shared" si="1"/>
        <v>4987752</v>
      </c>
      <c r="M39" s="70"/>
    </row>
    <row r="40" ht="12.75" customHeight="1" thickTop="1">
      <c r="A40" s="71"/>
    </row>
    <row r="41" ht="15.75">
      <c r="A41" s="71"/>
    </row>
    <row r="42" ht="15.75">
      <c r="A42" s="71"/>
    </row>
    <row r="43" ht="15.75">
      <c r="A43" s="72"/>
    </row>
  </sheetData>
  <mergeCells count="71">
    <mergeCell ref="A39:B39"/>
    <mergeCell ref="I36:I37"/>
    <mergeCell ref="J36:J37"/>
    <mergeCell ref="K36:K37"/>
    <mergeCell ref="H36:H37"/>
    <mergeCell ref="L36:L37"/>
    <mergeCell ref="L27:L28"/>
    <mergeCell ref="A34:A38"/>
    <mergeCell ref="C34:L35"/>
    <mergeCell ref="B36:B37"/>
    <mergeCell ref="C36:C37"/>
    <mergeCell ref="D36:D37"/>
    <mergeCell ref="E36:E37"/>
    <mergeCell ref="F36:F37"/>
    <mergeCell ref="G36:G37"/>
    <mergeCell ref="H27:H28"/>
    <mergeCell ref="I27:I28"/>
    <mergeCell ref="J27:J28"/>
    <mergeCell ref="K27:K28"/>
    <mergeCell ref="K21:K22"/>
    <mergeCell ref="L21:L22"/>
    <mergeCell ref="A25:A31"/>
    <mergeCell ref="C25:L26"/>
    <mergeCell ref="B27:B28"/>
    <mergeCell ref="C27:C31"/>
    <mergeCell ref="D27:D28"/>
    <mergeCell ref="E27:E28"/>
    <mergeCell ref="F27:F28"/>
    <mergeCell ref="G27:G28"/>
    <mergeCell ref="G21:G22"/>
    <mergeCell ref="H21:H22"/>
    <mergeCell ref="I21:I22"/>
    <mergeCell ref="J21:J22"/>
    <mergeCell ref="J15:J16"/>
    <mergeCell ref="K15:K16"/>
    <mergeCell ref="L15:L16"/>
    <mergeCell ref="A19:A24"/>
    <mergeCell ref="C19:L20"/>
    <mergeCell ref="B21:B22"/>
    <mergeCell ref="C21:C24"/>
    <mergeCell ref="D21:D22"/>
    <mergeCell ref="E21:E22"/>
    <mergeCell ref="F21:F22"/>
    <mergeCell ref="A13:A18"/>
    <mergeCell ref="C13:L14"/>
    <mergeCell ref="B15:B16"/>
    <mergeCell ref="C15:C18"/>
    <mergeCell ref="D15:D16"/>
    <mergeCell ref="E15:E16"/>
    <mergeCell ref="F15:F16"/>
    <mergeCell ref="G15:G16"/>
    <mergeCell ref="H15:H16"/>
    <mergeCell ref="I15:I16"/>
    <mergeCell ref="E9:E10"/>
    <mergeCell ref="F9:H9"/>
    <mergeCell ref="I9:I10"/>
    <mergeCell ref="J9:L9"/>
    <mergeCell ref="A4:L4"/>
    <mergeCell ref="V4:AQ4"/>
    <mergeCell ref="A6:A10"/>
    <mergeCell ref="B6:B10"/>
    <mergeCell ref="C6:C10"/>
    <mergeCell ref="D6:D10"/>
    <mergeCell ref="E6:L6"/>
    <mergeCell ref="E7:L7"/>
    <mergeCell ref="E8:H8"/>
    <mergeCell ref="I8:L8"/>
    <mergeCell ref="B1:H1"/>
    <mergeCell ref="G2:L2"/>
    <mergeCell ref="A3:L3"/>
    <mergeCell ref="V3:AQ3"/>
  </mergeCells>
  <printOptions/>
  <pageMargins left="0.1968503937007874" right="0.1968503937007874" top="0.1968503937007874" bottom="0.1968503937007874" header="0.5118110236220472" footer="0.5118110236220472"/>
  <pageSetup horizontalDpi="300" verticalDpi="300" orientation="landscape" paperSize="9" scale="99"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Chojnów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Estkowska-Michalak</dc:creator>
  <cp:keywords/>
  <dc:description/>
  <cp:lastModifiedBy>Jolanta Ostrowska</cp:lastModifiedBy>
  <cp:lastPrinted>2008-05-26T08:31:11Z</cp:lastPrinted>
  <dcterms:created xsi:type="dcterms:W3CDTF">2008-02-20T08:19:43Z</dcterms:created>
  <dcterms:modified xsi:type="dcterms:W3CDTF">2008-05-26T08:32:06Z</dcterms:modified>
  <cp:category/>
  <cp:version/>
  <cp:contentType/>
  <cp:contentStatus/>
</cp:coreProperties>
</file>