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550" activeTab="4"/>
  </bookViews>
  <sheets>
    <sheet name="załacznik nr 1" sheetId="1" r:id="rId1"/>
    <sheet name="załącznik nr 2" sheetId="2" r:id="rId2"/>
    <sheet name="załącznik nr 3" sheetId="3" r:id="rId3"/>
    <sheet name="załącznik nr 4" sheetId="4" r:id="rId4"/>
    <sheet name="załącznik nr 5" sheetId="5" r:id="rId5"/>
  </sheets>
  <definedNames/>
  <calcPr fullCalcOnLoad="1"/>
</workbook>
</file>

<file path=xl/sharedStrings.xml><?xml version="1.0" encoding="utf-8"?>
<sst xmlns="http://schemas.openxmlformats.org/spreadsheetml/2006/main" count="495" uniqueCount="235">
  <si>
    <t>Oświata i wychowanie</t>
  </si>
  <si>
    <t>Gospodarka gruntami i nieruchomościami</t>
  </si>
  <si>
    <t>Infrastruktura wodociągowa i sanitacyjna wsi</t>
  </si>
  <si>
    <t>Kultura fizyczna i sport</t>
  </si>
  <si>
    <t>Otrzymane spadki, zapisy i darowizny w postaci pieniężnej</t>
  </si>
  <si>
    <t>Pomoc społeczna</t>
  </si>
  <si>
    <t>Wpływy z opłaty skarbowej</t>
  </si>
  <si>
    <t>Urzędy gmin (miast i miast na prawach powiatu)</t>
  </si>
  <si>
    <t>Transport i łączność</t>
  </si>
  <si>
    <t>Edukacyjna opieka wychowawcza</t>
  </si>
  <si>
    <t>Odsetki od nieterminowych wpłat z tytułu podatków i opłat</t>
  </si>
  <si>
    <t>Treść</t>
  </si>
  <si>
    <t>Dział</t>
  </si>
  <si>
    <t>Różne rozliczenia finansowe</t>
  </si>
  <si>
    <t>Podatek rolny</t>
  </si>
  <si>
    <t>Wpływy z usług</t>
  </si>
  <si>
    <t>Drogi publiczne gminne</t>
  </si>
  <si>
    <t>Różne rozliczenia</t>
  </si>
  <si>
    <t>Wpływy z opłaty eksploatacyjnej</t>
  </si>
  <si>
    <t>Wpływy z różnych dochodów</t>
  </si>
  <si>
    <t>Szkoły podstawowe</t>
  </si>
  <si>
    <t>Wpływy z różnych opłat</t>
  </si>
  <si>
    <t>Paragraf</t>
  </si>
  <si>
    <t>Gospodarka mieszkaniowa</t>
  </si>
  <si>
    <t>Pozostała działalność</t>
  </si>
  <si>
    <t>Zwiększenia</t>
  </si>
  <si>
    <t>Pomoc materialna dla uczniów</t>
  </si>
  <si>
    <t>Administracja publiczna</t>
  </si>
  <si>
    <t>Rolnictwo i łowiectwo</t>
  </si>
  <si>
    <t>Razem</t>
  </si>
  <si>
    <t>Podatek od środków transportowych</t>
  </si>
  <si>
    <t>Rozdział</t>
  </si>
  <si>
    <t>Zmniejszenia</t>
  </si>
  <si>
    <t>Pozostałe odsetki</t>
  </si>
  <si>
    <t>Załącznik Nr 1 do Uchwałay Rady Gminy Chojnów</t>
  </si>
  <si>
    <t>DOCHODY</t>
  </si>
  <si>
    <t>Dochody jednostek samorządu terytorialnego związane z realizacją zadań z zakresu administracji rządowej  oraz innych zadań zleconych ustawami</t>
  </si>
  <si>
    <t>Dotacje celowe otrzymane z gminy na inwestycje i zakupy inwestycyjne realizowane na podstawie porozumień (umów) między jednostkami  samorządu terytorialnego</t>
  </si>
  <si>
    <t>Dotacja celowa otrzymana przez jednostkę samorządu terytorialnego od innej jednostki samorządu terytorialnego będącej instytucją wdrażającą na inwestycje i zakupy inwestycyjne realizowane na podstawie porozumień (umów)</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</si>
  <si>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</si>
  <si>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</si>
  <si>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</si>
  <si>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Wpływy z innych opłat stanowiących dochody jednostek samorządu terytorialnego na podstawie ustaw</t>
  </si>
  <si>
    <t>Dotacje celowe otrzymane z budżetu państwa na realizację własnych zadań bieżących gmin ( związków gmin)</t>
  </si>
  <si>
    <t>Świadczenia rodzinne, zaliczka alimentacyjna oraz składki na ubezpieczenia emerytalne i rentowe z ubezpieczenia społecznego</t>
  </si>
  <si>
    <t>Dotacje celowe otrzymane z budżetu państwa na realizację zadań bieżących z zakresu administracji rządowej  oraz innych zadań zleconych gminie (związkom gmin) ustawami</t>
  </si>
  <si>
    <t xml:space="preserve">Składki na ubezpieczenie zdrowotne opłacane za osoby pobierające niektóre świadczenia z pomocy społecznej, uczestniczące w zajeciach w centrum integracji społecznej. </t>
  </si>
  <si>
    <t>Zasiłki i pomoc w naturze oraz składki na ubezpieczenia społeczne</t>
  </si>
  <si>
    <t>Przychody z zaciągniętych pożyczek i kredytów na rynku krajowym</t>
  </si>
  <si>
    <t>RAZEM</t>
  </si>
  <si>
    <t>Wydatki inwestycyjne jednostek budżetowych</t>
  </si>
  <si>
    <t>Zakup materiałów i wyposażenia</t>
  </si>
  <si>
    <t>Zakup usług remontowych</t>
  </si>
  <si>
    <t>Składki na ubezpieczenia społeczne</t>
  </si>
  <si>
    <t>Składki na Fundusz Pracy</t>
  </si>
  <si>
    <t>Zakup usług zdrowotnych</t>
  </si>
  <si>
    <t>Zakup usług pozostałych</t>
  </si>
  <si>
    <t>Rady gmin (miast i miast na prawach powiatu)</t>
  </si>
  <si>
    <t>Różne wydatki na rzecz osób fizycznych</t>
  </si>
  <si>
    <t>Wynagrodzenia bezosobowe</t>
  </si>
  <si>
    <t>Podatek od towarów i usług (VAT)</t>
  </si>
  <si>
    <t>Bezpieczeństwo publiczne i ochrona przeciwpożarowa</t>
  </si>
  <si>
    <t>Ochotnicze straże pożarne</t>
  </si>
  <si>
    <t>Zakup energii</t>
  </si>
  <si>
    <t>Oddziały przedszkolne w szkołach podstawowych</t>
  </si>
  <si>
    <t>Ochrona zdrowia</t>
  </si>
  <si>
    <t>Zwalczanie narkomanii</t>
  </si>
  <si>
    <t>Przeciwdziałanie alkoholizmowi</t>
  </si>
  <si>
    <t>Świadczenia społeczne</t>
  </si>
  <si>
    <t>Wynagrodzenia osobowe pracowników</t>
  </si>
  <si>
    <t>Podróże służbowe krajowe</t>
  </si>
  <si>
    <t>Różne opłaty i składki</t>
  </si>
  <si>
    <t>Szkolenie pracowników niebędących członkami korpusu</t>
  </si>
  <si>
    <t>służby cywilnej</t>
  </si>
  <si>
    <t>Składki na ubezpieczenie zdrowotne</t>
  </si>
  <si>
    <t>Ośrodki pomocy społecznej</t>
  </si>
  <si>
    <t>Stypendia dla uczniów</t>
  </si>
  <si>
    <t>Gospodarka komunalna i ochrona środowiska</t>
  </si>
  <si>
    <t>Oczyszczanie miast i wsi</t>
  </si>
  <si>
    <t>Załącznik Nr 2 do Uchwałay Rady Gminy Chojnów</t>
  </si>
  <si>
    <t>WYDATKI</t>
  </si>
  <si>
    <t>Opłaty z tytułu zakupu usług telekomunikacyjnych telefonii komórkowej</t>
  </si>
  <si>
    <t>Zakup akcesoriów komputerowych, w tym programów i licencji</t>
  </si>
  <si>
    <t>Wydatki osobowe niezaliczone do wynagrodzeń (bez nagród)</t>
  </si>
  <si>
    <t>PLAN ZADAŃ INWESTYCYJNYCH NA ROK 2008</t>
  </si>
  <si>
    <t>§</t>
  </si>
  <si>
    <t>Nazwa inwestycji</t>
  </si>
  <si>
    <t>Wartość kosztorysowa</t>
  </si>
  <si>
    <t>Środki własne</t>
  </si>
  <si>
    <t>Zob. z odr.ter. płatności</t>
  </si>
  <si>
    <t xml:space="preserve">Pożyczki, kredyty długoterm. </t>
  </si>
  <si>
    <t>Dotacje WFOŚiGW, ZPORR, MGiP i inne</t>
  </si>
  <si>
    <t>Wydatki do poniesienia w roku budż.</t>
  </si>
  <si>
    <t>010</t>
  </si>
  <si>
    <t>01010</t>
  </si>
  <si>
    <t>6050</t>
  </si>
  <si>
    <t>Wodociąg Goliszów.</t>
  </si>
  <si>
    <t>Wodociąg Goliszów - wykonaie przyłacza do budynku nr 49</t>
  </si>
  <si>
    <t>Budowa wodociągu zbiorowego dla wsi Dzwonów, Strupice Etap II</t>
  </si>
  <si>
    <t>Budowa wodociągu zbiorowego we wsi Budziwojów etap I</t>
  </si>
  <si>
    <t>Budowa SUW Okmiany II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</si>
  <si>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</si>
  <si>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</si>
  <si>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</si>
  <si>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Wykonanie dokumentacji technicznej i wykonawczej budowy sieci kanalizacji sanitarnej dla wsi Budziwojów i Gołaczów Etap I oraz budowy sieci wodno - kanalizacyjnej dla wsi Gołocin i Pawlikowice etap II</t>
  </si>
  <si>
    <t>Montaż pompowni ścieków w miejscowości Goliszów</t>
  </si>
  <si>
    <t>01095</t>
  </si>
  <si>
    <t>6060</t>
  </si>
  <si>
    <t>Zakup gruntów we wsi Okmiany</t>
  </si>
  <si>
    <t>Zakup gruntów we wsi Krzywa</t>
  </si>
  <si>
    <t>600</t>
  </si>
  <si>
    <t>60016</t>
  </si>
  <si>
    <t>Wykonanie dokumentacji remontu drogi gminnej do miejscowości Dobroszów</t>
  </si>
  <si>
    <t>6059</t>
  </si>
  <si>
    <t xml:space="preserve">Budowa drogi na terenie przeznaczonym pod rozwój gospodarczy (TAG) w Okmianach </t>
  </si>
  <si>
    <t>Budowa chodnika w miejscowości Okmiany – „Bezpieczny uczeń - bezpieczny  mieszkaniec”</t>
  </si>
  <si>
    <t>Budowa drogi w Niedźwiedzicach</t>
  </si>
  <si>
    <t>Remont drogi gminnej w miejscowości Krzywa</t>
  </si>
  <si>
    <t>Zakup wiat przystankowych</t>
  </si>
  <si>
    <t>700</t>
  </si>
  <si>
    <t>70005</t>
  </si>
  <si>
    <t>Zakup  gruntów  ANR</t>
  </si>
  <si>
    <t>70095</t>
  </si>
  <si>
    <t>Budowa świetlicy  wiejskiej  w  miejscowości   Pawlikowice.</t>
  </si>
  <si>
    <t>Rozbudowa świetlicy wiejskiej w Zamienicach</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</si>
  <si>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</si>
  <si>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</si>
  <si>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</si>
  <si>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</si>
  <si>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</si>
  <si>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</si>
  <si>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</si>
  <si>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</si>
  <si>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</si>
  <si>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</si>
  <si>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</si>
  <si>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</si>
  <si>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</si>
  <si>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</si>
  <si>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</si>
  <si>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</si>
  <si>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</si>
  <si>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</si>
  <si>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</si>
  <si>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</si>
  <si>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</si>
  <si>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921</t>
  </si>
  <si>
    <t>92108</t>
  </si>
  <si>
    <t>Zakup elementów stroju dla zespołu folklorystycznego "Słowiki" ze wsi Stary Łom</t>
  </si>
  <si>
    <t>92116</t>
  </si>
  <si>
    <t>Dotacja na wykonanie dokumentacji technicznej budowy punktu bibliotecznego z zapleczem szkoleniowo - warsztatowym we wsi Witków.</t>
  </si>
  <si>
    <t>926</t>
  </si>
  <si>
    <t>92695</t>
  </si>
  <si>
    <t>Wykonanie przyłączy do boiska sportowego we wsi Konradówka</t>
  </si>
  <si>
    <t>Wyposażenie boiska sportowego w zaplecze kontenerowe socjalne we wsi Konradówka</t>
  </si>
  <si>
    <t>*</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</si>
  <si>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</si>
  <si>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</si>
  <si>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</si>
  <si>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</si>
  <si>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</si>
  <si>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</si>
  <si>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</si>
  <si>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</si>
  <si>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</si>
  <si>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</si>
  <si>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</si>
  <si>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</si>
  <si>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</si>
  <si>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t>
  </si>
  <si>
    <t>x</t>
  </si>
  <si>
    <t>Budowa SUW Okmiany etap II</t>
  </si>
  <si>
    <t>DROGI</t>
  </si>
  <si>
    <t>Remont drogi gminnej w Niedźwiedzicach</t>
  </si>
  <si>
    <t>Remont drogi gminnej we wsi Michów</t>
  </si>
  <si>
    <t>Wykonanie dokumentacji technicznej budowy drogi gminnej Kolonia - Biała</t>
  </si>
  <si>
    <t>Wykonanie dokumentacji technicznej przebudowy mostu na rzece Czarna Woda w Rokitkach</t>
  </si>
  <si>
    <t>BUDOWNICTWO</t>
  </si>
  <si>
    <t>Budowa dwóch socjalnych budynków mieszkalnych 12-to rodzinnych wraz z przyłączami: wody, kanalizacji sanitarnej i energii elektrycznej - wykonanie dwóch segmentów</t>
  </si>
  <si>
    <t>KANALIZACJA</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</si>
  <si>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</si>
  <si>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</si>
  <si>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</si>
  <si>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</si>
  <si>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INFRASTRUKTURA WIEJSKA</t>
  </si>
  <si>
    <t>Budowa punktu bibliotecznego wraz z zapleczem szkoleniowo - warsztatowym we wsi Witków</t>
  </si>
  <si>
    <t>Remont boiska sportowego we wsi Krzywa</t>
  </si>
  <si>
    <t>Selektywna zbiórka odpadów (zakup pojemników)</t>
  </si>
  <si>
    <t>Budowa chodnika we wsi Rokitki</t>
  </si>
  <si>
    <t xml:space="preserve">Odnowa wsi </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</si>
  <si>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</si>
  <si>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</si>
  <si>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</si>
  <si>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</si>
  <si>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</si>
  <si>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</si>
  <si>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</si>
  <si>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</si>
  <si>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</si>
  <si>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</si>
  <si>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</si>
  <si>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</si>
  <si>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pożyczki i kredyty</t>
  </si>
  <si>
    <t xml:space="preserve">pozostałe </t>
  </si>
  <si>
    <t>pożyczki na prefinansowa-nie z budżetu państwa</t>
  </si>
  <si>
    <t>I</t>
  </si>
  <si>
    <t>Wydatki majątkowe razem</t>
  </si>
  <si>
    <t>1.1</t>
  </si>
  <si>
    <t xml:space="preserve"> Program:RPO</t>
  </si>
  <si>
    <t xml:space="preserve"> Priorytet: 3</t>
  </si>
  <si>
    <r>
      <t>nazwa projektu</t>
    </r>
    <r>
      <rPr>
        <sz val="10"/>
        <rFont val="Arial"/>
        <family val="2"/>
      </rPr>
      <t xml:space="preserve">: Budowa drogi na terenie przeznaczonym pod rozwój gospodarczy (TAG) w Okmianach </t>
    </r>
  </si>
  <si>
    <t>600.60016</t>
  </si>
  <si>
    <t>Rok 2008</t>
  </si>
  <si>
    <t>Wydatki  razem</t>
  </si>
  <si>
    <t>1.2</t>
  </si>
  <si>
    <t xml:space="preserve"> Program: PROW</t>
  </si>
  <si>
    <t xml:space="preserve"> Działanie "Odnowa wsi" Oś 3</t>
  </si>
  <si>
    <r>
      <t>nazwa projektu</t>
    </r>
    <r>
      <rPr>
        <sz val="10"/>
        <rFont val="Arial"/>
        <family val="2"/>
      </rPr>
      <t>: Budowa chodnika w miejscowości Okmiany – „Bezpieczny uczeń - bezpieczny  mieszkaniec</t>
    </r>
  </si>
  <si>
    <t>Rok 2009</t>
  </si>
  <si>
    <t>II</t>
  </si>
  <si>
    <t>Wydatki bieżące razem</t>
  </si>
  <si>
    <t xml:space="preserve"> Program: ......</t>
  </si>
  <si>
    <t xml:space="preserve"> Priorytet: …..</t>
  </si>
  <si>
    <r>
      <t>nazwa projektu</t>
    </r>
    <r>
      <rPr>
        <sz val="10"/>
        <rFont val="Arial"/>
        <family val="2"/>
      </rPr>
      <t>: ………</t>
    </r>
  </si>
  <si>
    <t>OGÓŁEM (I+II)</t>
  </si>
  <si>
    <t>Rremont drogi gminnej do miejscowości Dobroszów</t>
  </si>
  <si>
    <t>Dotacje WFOŚiGW,UE, MGiP i inne</t>
  </si>
  <si>
    <t>Nr XVIII/171/2008 z dnia 25 listopada 2008r.</t>
  </si>
  <si>
    <t>Nr XXVIII/171/2008 z dnia 25 listopada 2008r.</t>
  </si>
  <si>
    <t>Załącznik Nr 3 do Uchwały Rady Gminy Chojnów Nr VIII/171/2008 z dnia 25 listopada 2008 r.</t>
  </si>
  <si>
    <t>Załącznik Nr 6 do Uchwały Rady Gminy w Chojnowie                                    Nr XV/99/2007 z dnia 17 grudnia 2007r.</t>
  </si>
  <si>
    <t>Załącznik nr 4 do Uchwały Rady Gminy Chojnów                                                                                  Nr XVIII/171/2008 z dnia 25 listopada 2008 r.</t>
  </si>
  <si>
    <t xml:space="preserve">   </t>
  </si>
  <si>
    <t>Załącznik Nr 15 do Uchwały Rady Gminy Chojnów                                                                              Nr XV/99/2007 z dnia 17 grudnia 2007r.</t>
  </si>
  <si>
    <t>Załącznik Nr 5 do Uchwały Rady Gminy Chojnów                                                                                                                                Nr XXVIII/171/2008  z dnia 25 listopada 2008 r.</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</si>
</sst>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0.00"/>
    <numFmt numFmtId="175" formatCode="??,??0.00"/>
    <numFmt numFmtId="176" formatCode="00000"/>
    <numFmt numFmtId="177" formatCode="0000"/>
    <numFmt numFmtId="178" formatCode="???,??0.00"/>
    <numFmt numFmtId="179" formatCode="????"/>
    <numFmt numFmtId="180" formatCode="?,??0.00"/>
    <numFmt numFmtId="181" formatCode="???"/>
    <numFmt numFmtId="182" formatCode="\-?,???,??0.00;\-?,???,??0.00"/>
    <numFmt numFmtId="183" formatCode="?????"/>
    <numFmt numFmtId="184" formatCode="??0.00"/>
    <numFmt numFmtId="185" formatCode="?"/>
    <numFmt numFmtId="186" formatCode="\-?,??0.00;\-?,??0.00"/>
    <numFmt numFmtId="187" formatCode="\-??,??0.00;\-??,??0.00"/>
    <numFmt numFmtId="188" formatCode="??,???,??0.00"/>
    <numFmt numFmtId="189" formatCode="\-??0.00;\-??0.00"/>
    <numFmt numFmtId="190" formatCode="\-?0.00;\-?0.00"/>
    <numFmt numFmtId="191" formatCode="_-* #,##0\ _z_ł_-;\-* #,##0\ _z_ł_-;_-* &quot;-&quot;??\ _z_ł_-;_-@_-"/>
  </numFmts>
  <fonts count="25">
    <font>
      <sz val="10"/>
      <name val="Arial"/>
      <family val="0"/>
    </font>
    <font>
      <sz val="10"/>
      <color indexed="8"/>
      <name val="Arial"/>
      <family val="0"/>
    </font>
    <font>
      <b/>
      <sz val="8.5"/>
      <color indexed="8"/>
      <name val="Arial"/>
      <family val="0"/>
    </font>
    <font>
      <sz val="8"/>
      <color indexed="8"/>
      <name val="Arial CE"/>
      <family val="0"/>
    </font>
    <font>
      <b/>
      <sz val="8"/>
      <color indexed="8"/>
      <name val="Arial CE"/>
      <family val="0"/>
    </font>
    <font>
      <b/>
      <sz val="12"/>
      <name val="Arial"/>
      <family val="2"/>
    </font>
    <font>
      <b/>
      <sz val="10"/>
      <name val="Arial"/>
      <family val="2"/>
    </font>
    <font>
      <u val="single"/>
      <sz val="10"/>
      <color indexed="12"/>
      <name val="Arial"/>
      <family val="0"/>
    </font>
    <font>
      <u val="single"/>
      <sz val="10"/>
      <color indexed="36"/>
      <name val="Arial"/>
      <family val="0"/>
    </font>
    <font>
      <sz val="8"/>
      <name val="Arial"/>
      <family val="0"/>
    </font>
    <font>
      <b/>
      <sz val="8"/>
      <name val="Arial"/>
      <family val="2"/>
    </font>
    <font>
      <b/>
      <sz val="8"/>
      <name val="Times New Roman"/>
      <family val="1"/>
    </font>
    <font>
      <b/>
      <sz val="7"/>
      <name val="Arial"/>
      <family val="2"/>
    </font>
    <font>
      <b/>
      <sz val="9"/>
      <name val="Arial"/>
      <family val="2"/>
    </font>
    <font>
      <sz val="9"/>
      <name val="Arial"/>
      <family val="2"/>
    </font>
    <font>
      <b/>
      <sz val="10"/>
      <name val="Arial CE"/>
      <family val="2"/>
    </font>
    <font>
      <sz val="8"/>
      <name val="Arial CE"/>
      <family val="2"/>
    </font>
    <font>
      <sz val="10"/>
      <name val="Arial CE"/>
      <family val="2"/>
    </font>
    <font>
      <sz val="7"/>
      <name val="Arial"/>
      <family val="2"/>
    </font>
    <font>
      <b/>
      <sz val="9"/>
      <name val="Arial CE"/>
      <family val="2"/>
    </font>
    <font>
      <b/>
      <sz val="8"/>
      <name val="Arial CE"/>
      <family val="2"/>
    </font>
    <font>
      <b/>
      <sz val="13"/>
      <name val="Bookman Old Style"/>
      <family val="1"/>
    </font>
    <font>
      <b/>
      <sz val="14"/>
      <name val="Times New Roman"/>
      <family val="1"/>
    </font>
    <font>
      <b/>
      <sz val="6"/>
      <name val="Arial"/>
      <family val="2"/>
    </font>
    <font>
      <sz val="12"/>
      <name val="Times New Roman"/>
      <family val="1"/>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72">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color indexed="63"/>
      </top>
      <bottom style="thin"/>
    </border>
    <border>
      <left style="thin"/>
      <right style="thin"/>
      <top>
        <color indexed="63"/>
      </top>
      <bottom style="thin"/>
    </border>
    <border>
      <left style="thin"/>
      <right style="thick"/>
      <top style="thin"/>
      <bottom style="thin"/>
    </border>
    <border>
      <left style="thick"/>
      <right style="thin"/>
      <top style="thin"/>
      <bottom style="thin"/>
    </border>
    <border>
      <left style="thin"/>
      <right style="thin"/>
      <top style="thin"/>
      <bottom style="thin"/>
    </border>
    <border>
      <left style="thin"/>
      <right style="thin"/>
      <top style="thin"/>
      <bottom>
        <color indexed="63"/>
      </bottom>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style="thick"/>
      <bottom>
        <color indexed="63"/>
      </bottom>
    </border>
    <border>
      <left style="thin"/>
      <right style="thin"/>
      <top>
        <color indexed="63"/>
      </top>
      <bottom>
        <color indexed="63"/>
      </bottom>
    </border>
    <border>
      <left style="thick"/>
      <right style="thin"/>
      <top style="thick"/>
      <bottom>
        <color indexed="63"/>
      </bottom>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style="thin"/>
      <right style="thick"/>
      <top style="thin"/>
      <bottom>
        <color indexed="63"/>
      </bottom>
    </border>
    <border>
      <left>
        <color indexed="63"/>
      </left>
      <right>
        <color indexed="63"/>
      </right>
      <top style="thick"/>
      <bottom>
        <color indexed="63"/>
      </bottom>
    </border>
    <border>
      <left>
        <color indexed="63"/>
      </left>
      <right style="thin"/>
      <top style="thin"/>
      <bottom style="thin"/>
    </border>
    <border>
      <left>
        <color indexed="63"/>
      </left>
      <right style="thin"/>
      <top style="thick"/>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style="thick"/>
    </border>
    <border>
      <left style="thick"/>
      <right style="thin"/>
      <top>
        <color indexed="63"/>
      </top>
      <bottom>
        <color indexed="63"/>
      </bottom>
    </border>
    <border>
      <left style="thick"/>
      <right style="thin"/>
      <top>
        <color indexed="63"/>
      </top>
      <bottom style="thick"/>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style="thick">
        <color indexed="8"/>
      </top>
      <bottom style="thick">
        <color indexed="8"/>
      </bottom>
    </border>
    <border>
      <left style="thick">
        <color indexed="8"/>
      </left>
      <right style="thin">
        <color indexed="8"/>
      </right>
      <top>
        <color indexed="63"/>
      </top>
      <bottom style="thick">
        <color indexed="8"/>
      </bottom>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style="thin"/>
      <top style="thin"/>
      <bottom style="thick"/>
    </border>
    <border>
      <left style="thick"/>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ck"/>
      <bottom>
        <color indexed="63"/>
      </bottom>
    </border>
    <border>
      <left>
        <color indexed="63"/>
      </left>
      <right style="thick"/>
      <top style="thick"/>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50">
    <xf numFmtId="0" fontId="0" fillId="0" borderId="0" xfId="0" applyAlignment="1">
      <alignment/>
    </xf>
    <xf numFmtId="0" fontId="1" fillId="0" borderId="0" xfId="0" applyFont="1" applyAlignment="1">
      <alignment horizontal="left" vertical="top"/>
    </xf>
    <xf numFmtId="185" fontId="1" fillId="0" borderId="0" xfId="0" applyNumberFormat="1" applyFont="1" applyAlignment="1">
      <alignment horizontal="lef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4" fontId="4" fillId="2" borderId="4" xfId="0" applyNumberFormat="1" applyFont="1" applyFill="1" applyBorder="1" applyAlignment="1">
      <alignment vertical="center"/>
    </xf>
    <xf numFmtId="182" fontId="4" fillId="2" borderId="4" xfId="0" applyNumberFormat="1" applyFont="1" applyFill="1" applyBorder="1" applyAlignment="1">
      <alignment vertical="center"/>
    </xf>
    <xf numFmtId="2" fontId="4" fillId="2" borderId="4" xfId="0" applyNumberFormat="1" applyFont="1" applyFill="1" applyBorder="1" applyAlignment="1">
      <alignment vertical="center"/>
    </xf>
    <xf numFmtId="174" fontId="4" fillId="3" borderId="4" xfId="0" applyNumberFormat="1" applyFont="1" applyFill="1" applyBorder="1" applyAlignment="1">
      <alignment vertical="center"/>
    </xf>
    <xf numFmtId="0" fontId="3" fillId="0" borderId="4" xfId="0" applyFont="1" applyBorder="1" applyAlignment="1">
      <alignment horizontal="justify" vertical="center" wrapText="1"/>
    </xf>
    <xf numFmtId="49" fontId="6" fillId="4" borderId="5" xfId="0" applyNumberFormat="1" applyFont="1" applyFill="1" applyBorder="1" applyAlignment="1">
      <alignment horizontal="center" vertical="center"/>
    </xf>
    <xf numFmtId="43" fontId="9" fillId="4" borderId="6" xfId="0" applyNumberFormat="1" applyFont="1" applyFill="1" applyBorder="1" applyAlignment="1">
      <alignment vertical="center"/>
    </xf>
    <xf numFmtId="43" fontId="9" fillId="4" borderId="7" xfId="0" applyNumberFormat="1" applyFont="1" applyFill="1" applyBorder="1" applyAlignment="1">
      <alignment vertical="center"/>
    </xf>
    <xf numFmtId="0" fontId="0" fillId="0" borderId="0" xfId="0" applyFill="1" applyBorder="1" applyAlignment="1">
      <alignment/>
    </xf>
    <xf numFmtId="0" fontId="6" fillId="4" borderId="8" xfId="0" applyFont="1" applyFill="1" applyBorder="1" applyAlignment="1">
      <alignment vertical="center"/>
    </xf>
    <xf numFmtId="43" fontId="6" fillId="4" borderId="9" xfId="0" applyNumberFormat="1" applyFont="1" applyFill="1" applyBorder="1" applyAlignment="1">
      <alignment vertical="center"/>
    </xf>
    <xf numFmtId="43" fontId="10" fillId="4" borderId="10" xfId="0" applyNumberFormat="1" applyFont="1" applyFill="1" applyBorder="1" applyAlignment="1">
      <alignment vertical="center"/>
    </xf>
    <xf numFmtId="180" fontId="10" fillId="4" borderId="11"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172" fontId="4" fillId="3" borderId="12"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175" fontId="4" fillId="3" borderId="13" xfId="0" applyNumberFormat="1" applyFont="1" applyFill="1" applyBorder="1" applyAlignment="1">
      <alignment vertical="center"/>
    </xf>
    <xf numFmtId="0" fontId="6" fillId="2" borderId="12" xfId="0" applyFont="1" applyFill="1" applyBorder="1" applyAlignment="1">
      <alignment horizontal="center" vertical="center"/>
    </xf>
    <xf numFmtId="176" fontId="4"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4" fillId="2" borderId="4" xfId="0" applyFont="1" applyFill="1" applyBorder="1" applyAlignment="1">
      <alignment horizontal="justify" vertical="center" wrapText="1"/>
    </xf>
    <xf numFmtId="175" fontId="4" fillId="2" borderId="13" xfId="0" applyNumberFormat="1" applyFont="1" applyFill="1" applyBorder="1" applyAlignment="1">
      <alignment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177" fontId="4" fillId="0" borderId="4" xfId="0" applyNumberFormat="1" applyFont="1" applyBorder="1" applyAlignment="1">
      <alignment horizontal="center" vertical="center"/>
    </xf>
    <xf numFmtId="0" fontId="3" fillId="0" borderId="4" xfId="0" applyFont="1" applyBorder="1" applyAlignment="1">
      <alignment horizontal="justify" vertical="center" wrapText="1"/>
    </xf>
    <xf numFmtId="2" fontId="3" fillId="0" borderId="4" xfId="0" applyNumberFormat="1" applyFont="1" applyBorder="1" applyAlignment="1">
      <alignment vertical="center"/>
    </xf>
    <xf numFmtId="175" fontId="3" fillId="0" borderId="13" xfId="0" applyNumberFormat="1" applyFont="1" applyBorder="1" applyAlignment="1">
      <alignment vertical="center"/>
    </xf>
    <xf numFmtId="179" fontId="4" fillId="0" borderId="4" xfId="0" applyNumberFormat="1" applyFont="1" applyBorder="1" applyAlignment="1">
      <alignment horizontal="center" vertical="center"/>
    </xf>
    <xf numFmtId="174" fontId="3" fillId="0" borderId="4" xfId="0" applyNumberFormat="1" applyFont="1" applyBorder="1" applyAlignment="1">
      <alignment vertical="center"/>
    </xf>
    <xf numFmtId="2" fontId="3" fillId="0" borderId="13" xfId="0" applyNumberFormat="1" applyFont="1" applyBorder="1" applyAlignment="1">
      <alignment vertical="center"/>
    </xf>
    <xf numFmtId="176" fontId="4" fillId="0" borderId="4" xfId="0" applyNumberFormat="1" applyFont="1" applyBorder="1" applyAlignment="1">
      <alignment horizontal="center" vertical="center"/>
    </xf>
    <xf numFmtId="0" fontId="4" fillId="0" borderId="4" xfId="0" applyFont="1" applyBorder="1" applyAlignment="1">
      <alignment horizontal="justify" vertical="center" wrapText="1"/>
    </xf>
    <xf numFmtId="2" fontId="4" fillId="0" borderId="4" xfId="0" applyNumberFormat="1" applyFont="1" applyBorder="1" applyAlignment="1">
      <alignment vertical="center"/>
    </xf>
    <xf numFmtId="180" fontId="4" fillId="0" borderId="13" xfId="0" applyNumberFormat="1" applyFont="1" applyBorder="1" applyAlignment="1">
      <alignment vertical="center"/>
    </xf>
    <xf numFmtId="180" fontId="3" fillId="0" borderId="13" xfId="0" applyNumberFormat="1" applyFont="1" applyBorder="1" applyAlignment="1">
      <alignment vertical="center"/>
    </xf>
    <xf numFmtId="181" fontId="4" fillId="3" borderId="12" xfId="0" applyNumberFormat="1" applyFont="1" applyFill="1" applyBorder="1" applyAlignment="1">
      <alignment horizontal="center" vertical="center"/>
    </xf>
    <xf numFmtId="182" fontId="4" fillId="3" borderId="4" xfId="0" applyNumberFormat="1" applyFont="1" applyFill="1" applyBorder="1" applyAlignment="1">
      <alignment vertical="center"/>
    </xf>
    <xf numFmtId="180" fontId="4" fillId="3" borderId="13" xfId="0" applyNumberFormat="1" applyFont="1" applyFill="1" applyBorder="1" applyAlignment="1">
      <alignment vertical="center"/>
    </xf>
    <xf numFmtId="183" fontId="4" fillId="2" borderId="4" xfId="0" applyNumberFormat="1" applyFont="1" applyFill="1" applyBorder="1" applyAlignment="1">
      <alignment horizontal="center" vertical="center"/>
    </xf>
    <xf numFmtId="180" fontId="4" fillId="2" borderId="13" xfId="0" applyNumberFormat="1" applyFont="1" applyFill="1" applyBorder="1" applyAlignment="1">
      <alignment vertical="center"/>
    </xf>
    <xf numFmtId="182" fontId="3" fillId="0" borderId="4" xfId="0" applyNumberFormat="1" applyFont="1" applyBorder="1" applyAlignment="1">
      <alignment vertical="center"/>
    </xf>
    <xf numFmtId="2" fontId="4" fillId="3" borderId="4" xfId="0" applyNumberFormat="1" applyFont="1" applyFill="1" applyBorder="1" applyAlignment="1">
      <alignment vertical="center"/>
    </xf>
    <xf numFmtId="184" fontId="3" fillId="0" borderId="13" xfId="0" applyNumberFormat="1" applyFont="1" applyBorder="1" applyAlignment="1">
      <alignment vertical="center"/>
    </xf>
    <xf numFmtId="183" fontId="4" fillId="0" borderId="4" xfId="0" applyNumberFormat="1" applyFont="1" applyBorder="1" applyAlignment="1">
      <alignment horizontal="center" vertical="center"/>
    </xf>
    <xf numFmtId="175" fontId="4" fillId="0" borderId="13" xfId="0" applyNumberFormat="1" applyFont="1" applyBorder="1" applyAlignment="1">
      <alignment vertical="center"/>
    </xf>
    <xf numFmtId="2" fontId="4" fillId="2" borderId="13" xfId="0" applyNumberFormat="1" applyFont="1" applyFill="1" applyBorder="1" applyAlignment="1">
      <alignment vertical="center"/>
    </xf>
    <xf numFmtId="174" fontId="4" fillId="0" borderId="4" xfId="0" applyNumberFormat="1" applyFont="1" applyBorder="1" applyAlignment="1">
      <alignment vertical="center"/>
    </xf>
    <xf numFmtId="186" fontId="4" fillId="0" borderId="4" xfId="0" applyNumberFormat="1" applyFont="1" applyBorder="1" applyAlignment="1">
      <alignment vertical="center"/>
    </xf>
    <xf numFmtId="2" fontId="4" fillId="0" borderId="13" xfId="0" applyNumberFormat="1" applyFont="1" applyBorder="1" applyAlignment="1">
      <alignment vertical="center"/>
    </xf>
    <xf numFmtId="186" fontId="3" fillId="0" borderId="4" xfId="0" applyNumberFormat="1" applyFont="1" applyBorder="1" applyAlignment="1">
      <alignment vertical="center"/>
    </xf>
    <xf numFmtId="187" fontId="4" fillId="0" borderId="4" xfId="0" applyNumberFormat="1" applyFont="1" applyBorder="1" applyAlignment="1">
      <alignment vertical="center"/>
    </xf>
    <xf numFmtId="187" fontId="3" fillId="0" borderId="4" xfId="0" applyNumberFormat="1" applyFont="1" applyBorder="1" applyAlignment="1">
      <alignment vertical="center"/>
    </xf>
    <xf numFmtId="178" fontId="4" fillId="3" borderId="13" xfId="0" applyNumberFormat="1" applyFont="1" applyFill="1" applyBorder="1" applyAlignment="1">
      <alignment vertical="center"/>
    </xf>
    <xf numFmtId="178" fontId="4" fillId="2" borderId="13" xfId="0" applyNumberFormat="1" applyFont="1" applyFill="1" applyBorder="1" applyAlignment="1">
      <alignment vertical="center"/>
    </xf>
    <xf numFmtId="178" fontId="3" fillId="0" borderId="13" xfId="0" applyNumberFormat="1"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79" fontId="4" fillId="0" borderId="15" xfId="0" applyNumberFormat="1" applyFont="1" applyBorder="1" applyAlignment="1">
      <alignment horizontal="center" vertical="center"/>
    </xf>
    <xf numFmtId="0" fontId="3" fillId="0" borderId="15" xfId="0" applyFont="1" applyBorder="1" applyAlignment="1">
      <alignment horizontal="justify" vertical="center" wrapText="1"/>
    </xf>
    <xf numFmtId="2" fontId="3" fillId="0" borderId="15" xfId="0" applyNumberFormat="1" applyFont="1" applyBorder="1" applyAlignment="1">
      <alignment vertical="center"/>
    </xf>
    <xf numFmtId="175" fontId="3" fillId="0" borderId="16" xfId="0" applyNumberFormat="1" applyFont="1" applyBorder="1" applyAlignment="1">
      <alignment vertical="center"/>
    </xf>
    <xf numFmtId="178" fontId="4" fillId="0" borderId="17" xfId="0" applyNumberFormat="1" applyFont="1" applyBorder="1" applyAlignment="1">
      <alignment vertical="center"/>
    </xf>
    <xf numFmtId="43" fontId="10" fillId="0" borderId="18" xfId="0" applyNumberFormat="1" applyFont="1" applyFill="1" applyBorder="1" applyAlignment="1">
      <alignment vertical="center"/>
    </xf>
    <xf numFmtId="182" fontId="4" fillId="0" borderId="18" xfId="0" applyNumberFormat="1" applyFont="1" applyBorder="1" applyAlignment="1">
      <alignment vertical="center"/>
    </xf>
    <xf numFmtId="186" fontId="4" fillId="2" borderId="4" xfId="0" applyNumberFormat="1" applyFont="1" applyFill="1" applyBorder="1" applyAlignment="1">
      <alignment vertical="center"/>
    </xf>
    <xf numFmtId="189" fontId="4" fillId="2" borderId="4" xfId="0" applyNumberFormat="1" applyFont="1" applyFill="1" applyBorder="1" applyAlignment="1">
      <alignment vertical="center"/>
    </xf>
    <xf numFmtId="43" fontId="10" fillId="0" borderId="19" xfId="0" applyNumberFormat="1" applyFont="1" applyFill="1" applyBorder="1" applyAlignment="1">
      <alignment vertical="center"/>
    </xf>
    <xf numFmtId="182" fontId="4" fillId="0" borderId="19" xfId="0" applyNumberFormat="1" applyFont="1" applyBorder="1" applyAlignment="1">
      <alignment vertical="center"/>
    </xf>
    <xf numFmtId="173" fontId="4" fillId="0" borderId="20" xfId="0" applyNumberFormat="1" applyFont="1" applyBorder="1" applyAlignment="1">
      <alignment vertical="center"/>
    </xf>
    <xf numFmtId="2" fontId="4" fillId="3" borderId="13" xfId="0" applyNumberFormat="1" applyFont="1" applyFill="1" applyBorder="1" applyAlignment="1">
      <alignment vertical="center"/>
    </xf>
    <xf numFmtId="186" fontId="4" fillId="3" borderId="4" xfId="0" applyNumberFormat="1" applyFont="1" applyFill="1" applyBorder="1" applyAlignment="1">
      <alignment vertical="center"/>
    </xf>
    <xf numFmtId="0" fontId="0" fillId="0" borderId="4" xfId="0" applyBorder="1" applyAlignment="1">
      <alignment vertical="center"/>
    </xf>
    <xf numFmtId="0" fontId="0" fillId="0" borderId="13" xfId="0" applyBorder="1" applyAlignment="1">
      <alignment vertical="center"/>
    </xf>
    <xf numFmtId="184" fontId="4" fillId="2" borderId="13" xfId="0" applyNumberFormat="1" applyFont="1" applyFill="1" applyBorder="1" applyAlignment="1">
      <alignment vertical="center"/>
    </xf>
    <xf numFmtId="189" fontId="3" fillId="0" borderId="4" xfId="0" applyNumberFormat="1" applyFont="1" applyBorder="1" applyAlignment="1">
      <alignment vertical="center"/>
    </xf>
    <xf numFmtId="173" fontId="4" fillId="3" borderId="13" xfId="0" applyNumberFormat="1" applyFont="1" applyFill="1" applyBorder="1" applyAlignment="1">
      <alignment vertical="center"/>
    </xf>
    <xf numFmtId="173" fontId="4" fillId="2" borderId="13" xfId="0" applyNumberFormat="1" applyFont="1" applyFill="1" applyBorder="1" applyAlignment="1">
      <alignment vertical="center"/>
    </xf>
    <xf numFmtId="173" fontId="3" fillId="0" borderId="13" xfId="0" applyNumberFormat="1" applyFont="1" applyBorder="1" applyAlignment="1">
      <alignment vertical="center"/>
    </xf>
    <xf numFmtId="189" fontId="4" fillId="0" borderId="4" xfId="0" applyNumberFormat="1" applyFont="1" applyBorder="1" applyAlignment="1">
      <alignment vertical="center"/>
    </xf>
    <xf numFmtId="184" fontId="4" fillId="0" borderId="13" xfId="0" applyNumberFormat="1" applyFont="1" applyBorder="1" applyAlignment="1">
      <alignment vertical="center"/>
    </xf>
    <xf numFmtId="190" fontId="3" fillId="0" borderId="4" xfId="0" applyNumberFormat="1" applyFont="1" applyBorder="1" applyAlignment="1">
      <alignment vertical="center"/>
    </xf>
    <xf numFmtId="184" fontId="3" fillId="0" borderId="16" xfId="0" applyNumberFormat="1" applyFont="1" applyBorder="1" applyAlignment="1">
      <alignment vertical="center"/>
    </xf>
    <xf numFmtId="0" fontId="0" fillId="0" borderId="0" xfId="0" applyFill="1" applyAlignment="1">
      <alignment/>
    </xf>
    <xf numFmtId="0" fontId="11" fillId="0" borderId="0" xfId="0" applyFont="1" applyFill="1" applyAlignment="1">
      <alignment horizontal="center"/>
    </xf>
    <xf numFmtId="0" fontId="6" fillId="0" borderId="0" xfId="0" applyFont="1" applyFill="1" applyAlignment="1">
      <alignment wrapText="1"/>
    </xf>
    <xf numFmtId="0" fontId="5" fillId="0" borderId="0" xfId="0" applyFont="1" applyFill="1" applyAlignment="1">
      <alignment/>
    </xf>
    <xf numFmtId="0" fontId="0" fillId="0" borderId="0" xfId="0" applyFill="1" applyAlignment="1">
      <alignmen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22" xfId="0" applyFont="1" applyFill="1" applyBorder="1" applyAlignment="1">
      <alignment horizontal="center" vertical="center"/>
    </xf>
    <xf numFmtId="0" fontId="6"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49" fontId="13" fillId="0" borderId="24"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0" fontId="15" fillId="0" borderId="25" xfId="0" applyFont="1" applyFill="1" applyBorder="1" applyAlignment="1">
      <alignment horizontal="justify" vertical="center" wrapText="1"/>
    </xf>
    <xf numFmtId="191" fontId="9" fillId="0" borderId="25" xfId="0" applyNumberFormat="1" applyFont="1" applyFill="1" applyBorder="1" applyAlignment="1">
      <alignment vertical="center"/>
    </xf>
    <xf numFmtId="191" fontId="13" fillId="0" borderId="26" xfId="0" applyNumberFormat="1" applyFont="1" applyFill="1" applyBorder="1" applyAlignment="1">
      <alignment vertical="center"/>
    </xf>
    <xf numFmtId="49" fontId="13" fillId="0" borderId="27"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0" fontId="15" fillId="0" borderId="28" xfId="0" applyFont="1" applyFill="1" applyBorder="1" applyAlignment="1">
      <alignment horizontal="justify" vertical="center" wrapText="1"/>
    </xf>
    <xf numFmtId="191" fontId="9" fillId="0" borderId="28" xfId="0" applyNumberFormat="1" applyFont="1" applyFill="1" applyBorder="1" applyAlignment="1">
      <alignment vertical="center"/>
    </xf>
    <xf numFmtId="191" fontId="13" fillId="0" borderId="29" xfId="0" applyNumberFormat="1" applyFont="1" applyFill="1" applyBorder="1" applyAlignment="1">
      <alignment vertical="center"/>
    </xf>
    <xf numFmtId="49" fontId="13" fillId="0" borderId="30"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0" fontId="15" fillId="0" borderId="31" xfId="0" applyFont="1" applyFill="1" applyBorder="1" applyAlignment="1">
      <alignment horizontal="justify" vertical="center" wrapText="1"/>
    </xf>
    <xf numFmtId="191" fontId="9" fillId="0" borderId="31" xfId="0" applyNumberFormat="1" applyFont="1" applyFill="1" applyBorder="1" applyAlignment="1">
      <alignment vertical="center"/>
    </xf>
    <xf numFmtId="0" fontId="6" fillId="0" borderId="31" xfId="0" applyFont="1" applyFill="1" applyBorder="1" applyAlignment="1">
      <alignment horizontal="justify" vertical="center" wrapText="1"/>
    </xf>
    <xf numFmtId="191" fontId="9" fillId="0" borderId="32" xfId="0" applyNumberFormat="1" applyFont="1" applyFill="1" applyBorder="1" applyAlignment="1">
      <alignment vertical="center"/>
    </xf>
    <xf numFmtId="191" fontId="13" fillId="0" borderId="33" xfId="0" applyNumberFormat="1" applyFont="1" applyFill="1" applyBorder="1" applyAlignment="1">
      <alignment vertical="center"/>
    </xf>
    <xf numFmtId="0" fontId="6" fillId="0" borderId="31" xfId="0" applyFont="1" applyFill="1" applyBorder="1" applyAlignment="1">
      <alignment horizontal="justify" vertical="center" wrapText="1"/>
    </xf>
    <xf numFmtId="49" fontId="13" fillId="0" borderId="34"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191" fontId="9" fillId="0" borderId="35" xfId="0" applyNumberFormat="1" applyFont="1" applyFill="1" applyBorder="1" applyAlignment="1">
      <alignment vertical="center"/>
    </xf>
    <xf numFmtId="191" fontId="13" fillId="0" borderId="36" xfId="0" applyNumberFormat="1" applyFont="1" applyFill="1" applyBorder="1" applyAlignment="1">
      <alignment vertical="center"/>
    </xf>
    <xf numFmtId="191" fontId="10" fillId="0" borderId="22" xfId="0" applyNumberFormat="1" applyFont="1" applyFill="1" applyBorder="1" applyAlignment="1">
      <alignment horizontal="center" vertical="center"/>
    </xf>
    <xf numFmtId="191" fontId="10" fillId="0" borderId="22" xfId="0" applyNumberFormat="1" applyFont="1" applyFill="1" applyBorder="1" applyAlignment="1">
      <alignment vertical="center"/>
    </xf>
    <xf numFmtId="191" fontId="13" fillId="0" borderId="23" xfId="0" applyNumberFormat="1" applyFont="1" applyFill="1" applyBorder="1" applyAlignment="1">
      <alignment vertical="center"/>
    </xf>
    <xf numFmtId="49" fontId="14" fillId="0" borderId="0" xfId="0" applyNumberFormat="1" applyFont="1" applyFill="1" applyAlignment="1">
      <alignment horizontal="center" vertical="center"/>
    </xf>
    <xf numFmtId="0" fontId="14" fillId="0" borderId="0" xfId="0" applyFont="1" applyFill="1" applyAlignment="1">
      <alignment wrapText="1"/>
    </xf>
    <xf numFmtId="191" fontId="14" fillId="0" borderId="0" xfId="0" applyNumberFormat="1" applyFont="1" applyFill="1" applyAlignment="1">
      <alignment vertical="center"/>
    </xf>
    <xf numFmtId="191" fontId="9" fillId="0" borderId="0" xfId="0" applyNumberFormat="1" applyFont="1" applyFill="1" applyAlignment="1">
      <alignment vertical="center"/>
    </xf>
    <xf numFmtId="191" fontId="0" fillId="0" borderId="0" xfId="0" applyNumberFormat="1" applyFill="1" applyAlignment="1">
      <alignment/>
    </xf>
    <xf numFmtId="0" fontId="14" fillId="0" borderId="0" xfId="0" applyFont="1" applyFill="1" applyAlignment="1">
      <alignment/>
    </xf>
    <xf numFmtId="0" fontId="14" fillId="0" borderId="0" xfId="0" applyFont="1" applyFill="1" applyAlignment="1">
      <alignment vertical="center"/>
    </xf>
    <xf numFmtId="0" fontId="0" fillId="0" borderId="0" xfId="0" applyFill="1" applyAlignment="1">
      <alignment wrapText="1"/>
    </xf>
    <xf numFmtId="0" fontId="15" fillId="0" borderId="32" xfId="0" applyFont="1" applyFill="1" applyBorder="1" applyAlignment="1">
      <alignment vertical="center" wrapText="1"/>
    </xf>
    <xf numFmtId="0" fontId="6" fillId="0" borderId="32" xfId="0" applyFont="1" applyFill="1" applyBorder="1" applyAlignment="1">
      <alignment vertical="center" wrapText="1"/>
    </xf>
    <xf numFmtId="0" fontId="15" fillId="0" borderId="35" xfId="0" applyFont="1" applyFill="1" applyBorder="1" applyAlignment="1">
      <alignment horizontal="justify" vertical="center" wrapText="1"/>
    </xf>
    <xf numFmtId="191" fontId="0" fillId="0" borderId="28" xfId="0" applyNumberFormat="1" applyBorder="1" applyAlignment="1">
      <alignment horizontal="center" vertical="center"/>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7" fillId="0" borderId="31" xfId="0" applyFont="1" applyFill="1" applyBorder="1" applyAlignment="1">
      <alignment horizontal="justify" vertical="center" wrapText="1"/>
    </xf>
    <xf numFmtId="191" fontId="0" fillId="0" borderId="31" xfId="0" applyNumberFormat="1" applyFill="1" applyBorder="1" applyAlignment="1">
      <alignment horizontal="center" vertical="center"/>
    </xf>
    <xf numFmtId="191" fontId="0" fillId="0" borderId="29" xfId="0" applyNumberFormat="1" applyFill="1" applyBorder="1" applyAlignment="1">
      <alignment horizontal="center" vertical="center"/>
    </xf>
    <xf numFmtId="0" fontId="17" fillId="0" borderId="28" xfId="0" applyFont="1" applyFill="1" applyBorder="1" applyAlignment="1">
      <alignment horizontal="justify" vertical="center" wrapText="1"/>
    </xf>
    <xf numFmtId="0" fontId="6" fillId="0" borderId="21" xfId="0" applyFont="1" applyFill="1" applyBorder="1" applyAlignment="1">
      <alignment horizontal="center" vertical="center"/>
    </xf>
    <xf numFmtId="0" fontId="15" fillId="0" borderId="22" xfId="0" applyFont="1" applyFill="1" applyBorder="1" applyAlignment="1">
      <alignment horizontal="center" vertical="center" wrapText="1"/>
    </xf>
    <xf numFmtId="191" fontId="6" fillId="0" borderId="22" xfId="0" applyNumberFormat="1" applyFont="1" applyFill="1" applyBorder="1" applyAlignment="1">
      <alignment horizontal="center" vertical="center"/>
    </xf>
    <xf numFmtId="191" fontId="6" fillId="0" borderId="23" xfId="0" applyNumberFormat="1" applyFont="1" applyFill="1" applyBorder="1" applyAlignment="1">
      <alignment horizontal="center" vertical="center"/>
    </xf>
    <xf numFmtId="191" fontId="6" fillId="0" borderId="22" xfId="0" applyNumberFormat="1" applyFont="1" applyFill="1" applyBorder="1" applyAlignment="1">
      <alignment horizontal="center" vertical="center"/>
    </xf>
    <xf numFmtId="191" fontId="6" fillId="0" borderId="23" xfId="0" applyNumberFormat="1" applyFont="1" applyFill="1" applyBorder="1" applyAlignment="1">
      <alignment horizontal="center" vertical="center"/>
    </xf>
    <xf numFmtId="0" fontId="0" fillId="0" borderId="31" xfId="0" applyFont="1" applyFill="1" applyBorder="1" applyAlignment="1">
      <alignment horizontal="justify" vertical="center" wrapText="1"/>
    </xf>
    <xf numFmtId="191" fontId="0" fillId="0" borderId="25" xfId="0" applyNumberFormat="1" applyFont="1" applyFill="1" applyBorder="1" applyAlignment="1">
      <alignment horizontal="center" vertical="center"/>
    </xf>
    <xf numFmtId="191" fontId="0" fillId="0" borderId="37" xfId="0" applyNumberFormat="1" applyFont="1" applyFill="1" applyBorder="1" applyAlignment="1">
      <alignment horizontal="center" vertical="center"/>
    </xf>
    <xf numFmtId="191" fontId="0" fillId="0" borderId="38" xfId="0" applyNumberFormat="1" applyFont="1" applyFill="1" applyBorder="1" applyAlignment="1">
      <alignment horizontal="center" vertical="center"/>
    </xf>
    <xf numFmtId="191" fontId="0" fillId="0" borderId="29" xfId="0" applyNumberFormat="1" applyFont="1" applyFill="1" applyBorder="1" applyAlignment="1">
      <alignment horizontal="center" vertical="center"/>
    </xf>
    <xf numFmtId="191" fontId="0" fillId="0" borderId="31" xfId="0" applyNumberFormat="1" applyFont="1" applyFill="1" applyBorder="1" applyAlignment="1">
      <alignment horizontal="center" vertical="center"/>
    </xf>
    <xf numFmtId="191" fontId="0" fillId="0" borderId="35" xfId="0" applyNumberFormat="1" applyFill="1" applyBorder="1" applyAlignment="1">
      <alignment horizontal="center" vertical="center"/>
    </xf>
    <xf numFmtId="191" fontId="0" fillId="0" borderId="36" xfId="0" applyNumberFormat="1" applyFill="1" applyBorder="1" applyAlignment="1">
      <alignment horizontal="center" vertical="center"/>
    </xf>
    <xf numFmtId="0" fontId="6" fillId="0" borderId="22" xfId="0" applyFont="1" applyFill="1" applyBorder="1" applyAlignment="1">
      <alignment horizontal="center" vertical="center" wrapText="1"/>
    </xf>
    <xf numFmtId="0" fontId="6" fillId="0" borderId="39" xfId="0" applyFont="1" applyFill="1" applyBorder="1" applyAlignment="1">
      <alignment horizontal="center" vertical="center"/>
    </xf>
    <xf numFmtId="191" fontId="0" fillId="0" borderId="25" xfId="0" applyNumberFormat="1" applyFont="1" applyFill="1" applyBorder="1" applyAlignment="1">
      <alignment horizontal="center" vertical="center"/>
    </xf>
    <xf numFmtId="191" fontId="0" fillId="0" borderId="26" xfId="0" applyNumberFormat="1" applyFont="1" applyFill="1" applyBorder="1" applyAlignment="1">
      <alignment horizontal="center" vertical="center"/>
    </xf>
    <xf numFmtId="191" fontId="0" fillId="0" borderId="31" xfId="0" applyNumberFormat="1" applyFont="1" applyFill="1" applyBorder="1" applyAlignment="1">
      <alignment horizontal="center" vertical="center"/>
    </xf>
    <xf numFmtId="191" fontId="0" fillId="0" borderId="33" xfId="0" applyNumberFormat="1" applyFont="1" applyFill="1" applyBorder="1" applyAlignment="1">
      <alignment horizontal="center" vertical="center"/>
    </xf>
    <xf numFmtId="0" fontId="0" fillId="0" borderId="40" xfId="0" applyFill="1" applyBorder="1" applyAlignment="1">
      <alignment horizontal="justify" vertical="center" wrapText="1"/>
    </xf>
    <xf numFmtId="191" fontId="0" fillId="0" borderId="40" xfId="0" applyNumberFormat="1" applyFont="1" applyFill="1" applyBorder="1" applyAlignment="1">
      <alignment horizontal="center" vertical="center"/>
    </xf>
    <xf numFmtId="191" fontId="0" fillId="0" borderId="41" xfId="0" applyNumberFormat="1" applyFont="1" applyFill="1" applyBorder="1" applyAlignment="1">
      <alignment horizontal="center" vertical="center"/>
    </xf>
    <xf numFmtId="0" fontId="17" fillId="0" borderId="31" xfId="0" applyFont="1" applyFill="1" applyBorder="1" applyAlignment="1">
      <alignment horizontal="justify" vertical="center" wrapText="1"/>
    </xf>
    <xf numFmtId="191" fontId="0" fillId="0" borderId="26" xfId="0" applyNumberFormat="1" applyFont="1" applyFill="1" applyBorder="1" applyAlignment="1">
      <alignment horizontal="center" vertical="center"/>
    </xf>
    <xf numFmtId="191" fontId="0" fillId="0" borderId="40" xfId="0" applyNumberFormat="1" applyFill="1" applyBorder="1" applyAlignment="1">
      <alignment horizontal="center" vertical="center"/>
    </xf>
    <xf numFmtId="191" fontId="0" fillId="0" borderId="41" xfId="0" applyNumberFormat="1" applyFill="1" applyBorder="1" applyAlignment="1">
      <alignment horizontal="center" vertical="center"/>
    </xf>
    <xf numFmtId="0" fontId="0" fillId="0" borderId="38" xfId="0" applyFill="1" applyBorder="1" applyAlignment="1">
      <alignment horizontal="justify" vertical="center" wrapText="1"/>
    </xf>
    <xf numFmtId="191" fontId="0" fillId="0" borderId="42" xfId="0" applyNumberFormat="1" applyFill="1" applyBorder="1" applyAlignment="1">
      <alignment horizontal="center" vertical="center"/>
    </xf>
    <xf numFmtId="191" fontId="0" fillId="0" borderId="37" xfId="0" applyNumberFormat="1" applyFill="1" applyBorder="1" applyAlignment="1">
      <alignment horizontal="center" vertical="center"/>
    </xf>
    <xf numFmtId="191" fontId="0" fillId="0" borderId="32" xfId="0" applyNumberFormat="1" applyFill="1" applyBorder="1" applyAlignment="1">
      <alignment horizontal="center" vertical="center"/>
    </xf>
    <xf numFmtId="191" fontId="0" fillId="0" borderId="43" xfId="0" applyNumberFormat="1" applyFill="1" applyBorder="1" applyAlignment="1">
      <alignment horizontal="center" vertical="center"/>
    </xf>
    <xf numFmtId="0" fontId="6" fillId="0" borderId="44" xfId="0" applyFont="1" applyFill="1" applyBorder="1" applyAlignment="1">
      <alignment horizontal="center" vertical="center"/>
    </xf>
    <xf numFmtId="0" fontId="6" fillId="0" borderId="44" xfId="0" applyFont="1" applyFill="1" applyBorder="1" applyAlignment="1">
      <alignment horizontal="center" vertical="center" wrapText="1"/>
    </xf>
    <xf numFmtId="191" fontId="6" fillId="0" borderId="44" xfId="0" applyNumberFormat="1" applyFont="1" applyFill="1" applyBorder="1" applyAlignment="1">
      <alignment horizontal="center" vertical="center"/>
    </xf>
    <xf numFmtId="0" fontId="0" fillId="0" borderId="31" xfId="0" applyFill="1" applyBorder="1" applyAlignment="1">
      <alignment horizontal="justify" vertical="center" wrapText="1"/>
    </xf>
    <xf numFmtId="191" fontId="0" fillId="0" borderId="32" xfId="0" applyNumberFormat="1" applyFont="1" applyFill="1" applyBorder="1" applyAlignment="1">
      <alignment horizontal="center" vertical="center"/>
    </xf>
    <xf numFmtId="0" fontId="17" fillId="0" borderId="28" xfId="0" applyFont="1" applyFill="1" applyBorder="1" applyAlignment="1">
      <alignment horizontal="justify" vertical="center" wrapText="1"/>
    </xf>
    <xf numFmtId="0" fontId="17" fillId="0" borderId="32" xfId="0" applyFont="1" applyFill="1" applyBorder="1" applyAlignment="1">
      <alignment horizontal="justify" vertical="center" wrapText="1"/>
    </xf>
    <xf numFmtId="0" fontId="0" fillId="0" borderId="35" xfId="0" applyFill="1" applyBorder="1" applyAlignment="1">
      <alignment horizontal="justify" vertical="center" wrapText="1"/>
    </xf>
    <xf numFmtId="191" fontId="0" fillId="0" borderId="29" xfId="0" applyNumberFormat="1" applyFont="1" applyFill="1" applyBorder="1" applyAlignment="1">
      <alignment horizontal="center" vertical="center"/>
    </xf>
    <xf numFmtId="0" fontId="0" fillId="0" borderId="25" xfId="0" applyFont="1" applyFill="1" applyBorder="1" applyAlignment="1">
      <alignment horizontal="justify"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0" fontId="2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left" vertical="center" wrapText="1"/>
    </xf>
    <xf numFmtId="191" fontId="9" fillId="0" borderId="45" xfId="0" applyNumberFormat="1" applyFont="1" applyBorder="1" applyAlignment="1">
      <alignment horizontal="center" vertical="center"/>
    </xf>
    <xf numFmtId="191" fontId="10" fillId="0" borderId="31" xfId="0" applyNumberFormat="1" applyFont="1" applyBorder="1" applyAlignment="1">
      <alignment horizontal="center" vertical="center"/>
    </xf>
    <xf numFmtId="191" fontId="12" fillId="0" borderId="31" xfId="0" applyNumberFormat="1" applyFont="1" applyBorder="1" applyAlignment="1">
      <alignment horizontal="center" vertical="center" wrapText="1"/>
    </xf>
    <xf numFmtId="191" fontId="12" fillId="0" borderId="31" xfId="0" applyNumberFormat="1" applyFont="1" applyBorder="1" applyAlignment="1">
      <alignment horizontal="center" vertical="center"/>
    </xf>
    <xf numFmtId="191" fontId="12" fillId="0" borderId="29" xfId="0" applyNumberFormat="1" applyFont="1" applyBorder="1" applyAlignment="1">
      <alignment horizontal="center" vertical="center"/>
    </xf>
    <xf numFmtId="0" fontId="6" fillId="0" borderId="31" xfId="0" applyFont="1" applyBorder="1" applyAlignment="1">
      <alignment wrapText="1"/>
    </xf>
    <xf numFmtId="0" fontId="0" fillId="0" borderId="31" xfId="0" applyFont="1" applyBorder="1" applyAlignment="1">
      <alignment wrapText="1"/>
    </xf>
    <xf numFmtId="0" fontId="6" fillId="0" borderId="28" xfId="0" applyFont="1" applyBorder="1" applyAlignment="1">
      <alignment horizontal="justify" vertical="center" wrapText="1"/>
    </xf>
    <xf numFmtId="191" fontId="18" fillId="0" borderId="28" xfId="0" applyNumberFormat="1" applyFont="1" applyBorder="1" applyAlignment="1">
      <alignment horizontal="center" vertical="center"/>
    </xf>
    <xf numFmtId="191" fontId="18" fillId="0" borderId="33" xfId="0" applyNumberFormat="1" applyFont="1" applyBorder="1" applyAlignment="1">
      <alignment horizontal="center" vertical="center"/>
    </xf>
    <xf numFmtId="191" fontId="12" fillId="0" borderId="28" xfId="0" applyNumberFormat="1" applyFont="1" applyBorder="1" applyAlignment="1">
      <alignment horizontal="center" vertical="center"/>
    </xf>
    <xf numFmtId="0" fontId="13" fillId="0" borderId="31" xfId="0" applyFont="1" applyBorder="1" applyAlignment="1">
      <alignment horizontal="left" wrapText="1"/>
    </xf>
    <xf numFmtId="0" fontId="6" fillId="0" borderId="44" xfId="0" applyFont="1" applyBorder="1" applyAlignment="1">
      <alignment horizontal="center" vertical="center"/>
    </xf>
    <xf numFmtId="0" fontId="13" fillId="0" borderId="44" xfId="0" applyFont="1" applyBorder="1" applyAlignment="1">
      <alignment horizontal="left" wrapText="1"/>
    </xf>
    <xf numFmtId="191" fontId="9" fillId="0" borderId="44" xfId="0" applyNumberFormat="1" applyFont="1" applyBorder="1" applyAlignment="1">
      <alignment horizontal="center" vertical="center"/>
    </xf>
    <xf numFmtId="191" fontId="12" fillId="0" borderId="44" xfId="0" applyNumberFormat="1" applyFont="1" applyBorder="1" applyAlignment="1">
      <alignment horizontal="center" vertical="center"/>
    </xf>
    <xf numFmtId="0" fontId="6" fillId="0" borderId="24" xfId="0" applyFont="1" applyBorder="1" applyAlignment="1">
      <alignment horizontal="center" vertical="center"/>
    </xf>
    <xf numFmtId="0" fontId="13" fillId="0" borderId="25" xfId="0" applyFont="1" applyBorder="1" applyAlignment="1">
      <alignment vertical="center" wrapText="1"/>
    </xf>
    <xf numFmtId="191" fontId="9" fillId="0" borderId="46" xfId="0" applyNumberFormat="1" applyFont="1" applyBorder="1" applyAlignment="1">
      <alignment horizontal="center" vertical="center"/>
    </xf>
    <xf numFmtId="191" fontId="10" fillId="0" borderId="25" xfId="0" applyNumberFormat="1" applyFont="1" applyBorder="1" applyAlignment="1">
      <alignment horizontal="center" vertical="center"/>
    </xf>
    <xf numFmtId="191" fontId="10" fillId="0" borderId="25" xfId="0" applyNumberFormat="1" applyFont="1" applyBorder="1" applyAlignment="1">
      <alignment vertical="center" wrapText="1"/>
    </xf>
    <xf numFmtId="191" fontId="10" fillId="0" borderId="26" xfId="0" applyNumberFormat="1" applyFont="1" applyBorder="1" applyAlignment="1">
      <alignment horizontal="center" vertical="center"/>
    </xf>
    <xf numFmtId="191" fontId="9" fillId="0" borderId="28" xfId="0" applyNumberFormat="1" applyFont="1" applyBorder="1" applyAlignment="1">
      <alignment horizontal="center" vertical="center"/>
    </xf>
    <xf numFmtId="191" fontId="10" fillId="0" borderId="28" xfId="0" applyNumberFormat="1" applyFont="1" applyBorder="1" applyAlignment="1">
      <alignment horizontal="center" vertical="center"/>
    </xf>
    <xf numFmtId="191" fontId="10" fillId="0" borderId="33" xfId="0" applyNumberFormat="1" applyFont="1" applyBorder="1" applyAlignment="1">
      <alignment horizontal="center" vertical="center"/>
    </xf>
    <xf numFmtId="191" fontId="9" fillId="0" borderId="35" xfId="0" applyNumberFormat="1" applyFont="1" applyBorder="1" applyAlignment="1">
      <alignment horizontal="center" vertical="center"/>
    </xf>
    <xf numFmtId="191" fontId="10" fillId="0" borderId="35" xfId="0" applyNumberFormat="1" applyFont="1" applyBorder="1" applyAlignment="1">
      <alignment horizontal="center" vertical="center"/>
    </xf>
    <xf numFmtId="191" fontId="10" fillId="0" borderId="36" xfId="0" applyNumberFormat="1" applyFont="1" applyBorder="1" applyAlignment="1">
      <alignment horizontal="center" vertical="center"/>
    </xf>
    <xf numFmtId="191" fontId="10" fillId="0" borderId="0" xfId="0" applyNumberFormat="1" applyFont="1" applyBorder="1" applyAlignment="1">
      <alignment/>
    </xf>
    <xf numFmtId="0" fontId="24" fillId="0" borderId="0" xfId="0" applyFont="1" applyAlignment="1">
      <alignment/>
    </xf>
    <xf numFmtId="0" fontId="24" fillId="0" borderId="0" xfId="0" applyFont="1" applyFill="1" applyBorder="1" applyAlignment="1">
      <alignment/>
    </xf>
    <xf numFmtId="0" fontId="5" fillId="0" borderId="25" xfId="0" applyFont="1" applyFill="1" applyBorder="1" applyAlignment="1">
      <alignment horizontal="center" vertical="center"/>
    </xf>
    <xf numFmtId="191" fontId="0" fillId="0" borderId="43" xfId="0" applyNumberFormat="1" applyFont="1" applyFill="1" applyBorder="1" applyAlignment="1">
      <alignment horizontal="center" vertical="center"/>
    </xf>
    <xf numFmtId="191" fontId="0" fillId="0" borderId="28" xfId="0" applyNumberFormat="1" applyFont="1" applyFill="1" applyBorder="1" applyAlignment="1">
      <alignment horizontal="center" vertical="center"/>
    </xf>
    <xf numFmtId="191" fontId="0" fillId="0" borderId="42" xfId="0" applyNumberFormat="1" applyFont="1" applyFill="1" applyBorder="1" applyAlignment="1">
      <alignment horizontal="center" vertical="center"/>
    </xf>
    <xf numFmtId="191" fontId="0" fillId="0" borderId="37" xfId="0" applyNumberFormat="1" applyFont="1" applyFill="1" applyBorder="1" applyAlignment="1">
      <alignment horizontal="center" vertical="center"/>
    </xf>
    <xf numFmtId="191" fontId="0" fillId="0" borderId="32" xfId="0" applyNumberFormat="1" applyFont="1" applyFill="1" applyBorder="1" applyAlignment="1">
      <alignment horizontal="center" vertical="center"/>
    </xf>
    <xf numFmtId="0" fontId="5" fillId="0" borderId="47" xfId="0" applyFont="1" applyFill="1" applyBorder="1" applyAlignment="1">
      <alignment vertical="center"/>
    </xf>
    <xf numFmtId="0" fontId="0" fillId="0" borderId="28" xfId="0" applyFont="1" applyFill="1" applyBorder="1" applyAlignment="1">
      <alignment horizontal="justify" vertical="center" wrapText="1"/>
    </xf>
    <xf numFmtId="191" fontId="0" fillId="0" borderId="33" xfId="0" applyNumberFormat="1" applyFont="1" applyFill="1" applyBorder="1" applyAlignment="1">
      <alignment horizontal="center" vertical="center"/>
    </xf>
    <xf numFmtId="0" fontId="6" fillId="0" borderId="48" xfId="0" applyFont="1" applyFill="1" applyBorder="1" applyAlignment="1">
      <alignment horizontal="center" vertical="center" wrapText="1"/>
    </xf>
    <xf numFmtId="191" fontId="6" fillId="0" borderId="48"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91" fontId="6" fillId="0" borderId="0" xfId="0" applyNumberFormat="1" applyFont="1" applyFill="1" applyBorder="1" applyAlignment="1">
      <alignment horizontal="center" vertical="center"/>
    </xf>
    <xf numFmtId="0" fontId="6" fillId="0" borderId="48" xfId="0" applyFont="1" applyFill="1" applyBorder="1" applyAlignment="1">
      <alignment horizontal="center" vertical="center"/>
    </xf>
    <xf numFmtId="0" fontId="6" fillId="0" borderId="30" xfId="0" applyFont="1" applyFill="1" applyBorder="1" applyAlignment="1">
      <alignment horizontal="center" vertical="center"/>
    </xf>
    <xf numFmtId="0" fontId="19" fillId="0" borderId="0" xfId="0" applyFont="1" applyFill="1" applyBorder="1" applyAlignment="1">
      <alignment vertical="center" wrapText="1"/>
    </xf>
    <xf numFmtId="0" fontId="6" fillId="0" borderId="0" xfId="0" applyFont="1" applyFill="1" applyAlignment="1">
      <alignment/>
    </xf>
    <xf numFmtId="0" fontId="16" fillId="0" borderId="0" xfId="0" applyFont="1" applyFill="1" applyAlignment="1">
      <alignment/>
    </xf>
    <xf numFmtId="0" fontId="20" fillId="0" borderId="0" xfId="0" applyFont="1" applyFill="1" applyAlignment="1">
      <alignment/>
    </xf>
    <xf numFmtId="0" fontId="0" fillId="0" borderId="32" xfId="0" applyFont="1" applyFill="1" applyBorder="1" applyAlignment="1">
      <alignment horizontal="justify" vertical="center" wrapText="1"/>
    </xf>
    <xf numFmtId="0" fontId="17" fillId="0" borderId="32" xfId="0" applyFont="1" applyFill="1" applyBorder="1" applyAlignment="1">
      <alignment horizontal="justify" vertical="center" wrapText="1"/>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31" xfId="0" applyFont="1" applyFill="1" applyBorder="1" applyAlignment="1">
      <alignment horizontal="justify" vertical="center" wrapText="1"/>
    </xf>
    <xf numFmtId="191" fontId="0" fillId="0" borderId="35"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49" fontId="4" fillId="4" borderId="52" xfId="0" applyNumberFormat="1" applyFont="1" applyFill="1" applyBorder="1" applyAlignment="1">
      <alignment horizontal="justify" vertical="center" wrapText="1"/>
    </xf>
    <xf numFmtId="49" fontId="4" fillId="4" borderId="53" xfId="0" applyNumberFormat="1"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9" xfId="0" applyFont="1" applyFill="1" applyBorder="1" applyAlignment="1">
      <alignment horizontal="center" vertical="center"/>
    </xf>
    <xf numFmtId="0" fontId="9" fillId="0" borderId="0" xfId="0" applyFont="1" applyFill="1" applyAlignment="1">
      <alignment horizontal="left"/>
    </xf>
    <xf numFmtId="49" fontId="14" fillId="0" borderId="0" xfId="0" applyNumberFormat="1" applyFont="1" applyFill="1" applyAlignment="1">
      <alignment horizontal="left" vertical="center"/>
    </xf>
    <xf numFmtId="0" fontId="6" fillId="0" borderId="0" xfId="0" applyFont="1" applyFill="1" applyAlignment="1">
      <alignment horizontal="center" wrapText="1"/>
    </xf>
    <xf numFmtId="0" fontId="5" fillId="0" borderId="0" xfId="0" applyFont="1" applyFill="1" applyAlignment="1">
      <alignment horizontal="center" vertical="center"/>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9" xfId="0" applyFont="1" applyFill="1" applyBorder="1" applyAlignment="1">
      <alignment horizontal="center" vertical="center"/>
    </xf>
    <xf numFmtId="0" fontId="19" fillId="0" borderId="25"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6" fillId="0" borderId="30" xfId="0" applyFont="1" applyFill="1" applyBorder="1" applyAlignment="1">
      <alignment horizontal="center" vertical="center"/>
    </xf>
    <xf numFmtId="0" fontId="19" fillId="0" borderId="0" xfId="0" applyFont="1" applyFill="1" applyBorder="1" applyAlignment="1">
      <alignment horizontal="center" vertical="center" wrapText="1"/>
    </xf>
    <xf numFmtId="0" fontId="5" fillId="0" borderId="0" xfId="0" applyFont="1" applyFill="1" applyAlignment="1">
      <alignment horizont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191" fontId="9" fillId="0" borderId="32" xfId="0" applyNumberFormat="1" applyFont="1" applyBorder="1" applyAlignment="1">
      <alignment horizontal="center" vertical="center"/>
    </xf>
    <xf numFmtId="191" fontId="9" fillId="0" borderId="28" xfId="0" applyNumberFormat="1" applyFont="1" applyBorder="1" applyAlignment="1">
      <alignment horizontal="center" vertical="center"/>
    </xf>
    <xf numFmtId="191" fontId="9" fillId="0" borderId="43" xfId="0" applyNumberFormat="1" applyFont="1" applyBorder="1" applyAlignment="1">
      <alignment horizontal="center" vertical="center"/>
    </xf>
    <xf numFmtId="191" fontId="9" fillId="0" borderId="33" xfId="0" applyNumberFormat="1" applyFont="1" applyBorder="1" applyAlignment="1">
      <alignment horizontal="center" vertical="center"/>
    </xf>
    <xf numFmtId="0" fontId="6" fillId="0" borderId="67" xfId="0" applyFont="1" applyBorder="1" applyAlignment="1">
      <alignment horizontal="center" vertical="center"/>
    </xf>
    <xf numFmtId="0" fontId="6" fillId="0" borderId="50" xfId="0" applyFont="1" applyBorder="1" applyAlignment="1">
      <alignment horizontal="center" vertical="center"/>
    </xf>
    <xf numFmtId="0" fontId="6" fillId="0" borderId="27" xfId="0" applyFont="1" applyBorder="1" applyAlignment="1">
      <alignment horizontal="center" vertical="center"/>
    </xf>
    <xf numFmtId="191" fontId="9" fillId="0" borderId="31" xfId="0" applyNumberFormat="1" applyFont="1" applyBorder="1" applyAlignment="1">
      <alignment horizontal="center" vertical="center"/>
    </xf>
    <xf numFmtId="191" fontId="9" fillId="0" borderId="29" xfId="0" applyNumberFormat="1" applyFont="1" applyBorder="1" applyAlignment="1">
      <alignment horizontal="center" vertical="center"/>
    </xf>
    <xf numFmtId="0" fontId="6" fillId="0" borderId="32" xfId="0" applyFont="1" applyBorder="1" applyAlignment="1">
      <alignment horizontal="justify" vertical="center" wrapText="1"/>
    </xf>
    <xf numFmtId="0" fontId="6" fillId="0" borderId="28" xfId="0" applyFont="1" applyBorder="1" applyAlignment="1">
      <alignment horizontal="justify" vertical="center" wrapText="1"/>
    </xf>
    <xf numFmtId="191" fontId="0" fillId="0" borderId="32" xfId="0" applyNumberFormat="1" applyBorder="1" applyAlignment="1">
      <alignment horizontal="center" vertical="center"/>
    </xf>
    <xf numFmtId="191" fontId="0" fillId="0" borderId="28" xfId="0" applyNumberFormat="1" applyBorder="1" applyAlignment="1">
      <alignment horizontal="center" vertical="center"/>
    </xf>
    <xf numFmtId="191" fontId="18" fillId="0" borderId="43" xfId="0" applyNumberFormat="1" applyFont="1" applyBorder="1" applyAlignment="1">
      <alignment horizontal="center" vertical="center"/>
    </xf>
    <xf numFmtId="191" fontId="18" fillId="0" borderId="33" xfId="0" applyNumberFormat="1" applyFont="1" applyBorder="1" applyAlignment="1">
      <alignment horizontal="center" vertical="center"/>
    </xf>
    <xf numFmtId="191" fontId="18" fillId="0" borderId="32" xfId="0" applyNumberFormat="1" applyFont="1" applyBorder="1" applyAlignment="1">
      <alignment horizontal="center" vertical="center"/>
    </xf>
    <xf numFmtId="191" fontId="18" fillId="0" borderId="28" xfId="0" applyNumberFormat="1" applyFont="1" applyBorder="1" applyAlignment="1">
      <alignment horizontal="center" vertical="center"/>
    </xf>
    <xf numFmtId="191" fontId="0" fillId="0" borderId="31" xfId="0" applyNumberFormat="1" applyBorder="1" applyAlignment="1">
      <alignment horizontal="center" vertical="center"/>
    </xf>
    <xf numFmtId="191" fontId="0" fillId="0" borderId="29" xfId="0" applyNumberForma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9" fillId="0" borderId="31"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9" xfId="0"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xf>
    <xf numFmtId="0" fontId="9" fillId="0" borderId="24" xfId="0" applyFont="1" applyBorder="1" applyAlignment="1">
      <alignment horizontal="center" vertical="center" wrapText="1"/>
    </xf>
    <xf numFmtId="0" fontId="9" fillId="0" borderId="3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6" fillId="0" borderId="0" xfId="0" applyFont="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21" fillId="0" borderId="0" xfId="0" applyFont="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2</xdr:col>
      <xdr:colOff>228600</xdr:colOff>
      <xdr:row>61</xdr:row>
      <xdr:rowOff>0</xdr:rowOff>
    </xdr:to>
    <xdr:sp>
      <xdr:nvSpPr>
        <xdr:cNvPr id="1" name="Line 1"/>
        <xdr:cNvSpPr>
          <a:spLocks/>
        </xdr:cNvSpPr>
      </xdr:nvSpPr>
      <xdr:spPr>
        <a:xfrm flipH="1" flipV="1">
          <a:off x="0" y="19888200"/>
          <a:ext cx="11715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0</xdr:rowOff>
    </xdr:from>
    <xdr:to>
      <xdr:col>2</xdr:col>
      <xdr:colOff>228600</xdr:colOff>
      <xdr:row>89</xdr:row>
      <xdr:rowOff>0</xdr:rowOff>
    </xdr:to>
    <xdr:sp>
      <xdr:nvSpPr>
        <xdr:cNvPr id="1" name="Line 1"/>
        <xdr:cNvSpPr>
          <a:spLocks/>
        </xdr:cNvSpPr>
      </xdr:nvSpPr>
      <xdr:spPr>
        <a:xfrm flipH="1" flipV="1">
          <a:off x="0" y="23040975"/>
          <a:ext cx="111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5"/>
  <sheetViews>
    <sheetView workbookViewId="0" topLeftCell="A1">
      <selection activeCell="A3" sqref="A3:F3"/>
    </sheetView>
  </sheetViews>
  <sheetFormatPr defaultColWidth="9.140625" defaultRowHeight="19.5" customHeight="1"/>
  <cols>
    <col min="1" max="1" width="6.7109375" style="0" customWidth="1"/>
    <col min="2" max="2" width="7.421875" style="0" customWidth="1"/>
    <col min="3" max="3" width="7.00390625" style="0" customWidth="1"/>
    <col min="4" max="4" width="46.28125" style="0" customWidth="1"/>
    <col min="5" max="5" width="12.00390625" style="0" customWidth="1" collapsed="1"/>
    <col min="6" max="6" width="12.28125" style="0" customWidth="1"/>
    <col min="7" max="7" width="13.140625" style="0" customWidth="1"/>
    <col min="8" max="8" width="9.57421875" style="0" customWidth="1"/>
  </cols>
  <sheetData>
    <row r="1" spans="1:6" ht="19.5" customHeight="1">
      <c r="A1" s="264" t="s">
        <v>34</v>
      </c>
      <c r="B1" s="264"/>
      <c r="C1" s="264"/>
      <c r="D1" s="264"/>
      <c r="E1" s="264"/>
      <c r="F1" s="265"/>
    </row>
    <row r="2" spans="1:6" ht="19.5" customHeight="1" thickBot="1">
      <c r="A2" s="266" t="s">
        <v>227</v>
      </c>
      <c r="B2" s="267"/>
      <c r="C2" s="267"/>
      <c r="D2" s="267"/>
      <c r="E2" s="267"/>
      <c r="F2" s="268"/>
    </row>
    <row r="3" spans="1:6" ht="24" customHeight="1" thickBot="1" thickTop="1">
      <c r="A3" s="269" t="s">
        <v>35</v>
      </c>
      <c r="B3" s="270"/>
      <c r="C3" s="270"/>
      <c r="D3" s="270"/>
      <c r="E3" s="270"/>
      <c r="F3" s="271"/>
    </row>
    <row r="4" spans="1:7" ht="19.5" customHeight="1" thickTop="1">
      <c r="A4" s="3" t="s">
        <v>12</v>
      </c>
      <c r="B4" s="4" t="s">
        <v>31</v>
      </c>
      <c r="C4" s="4" t="s">
        <v>22</v>
      </c>
      <c r="D4" s="4" t="s">
        <v>11</v>
      </c>
      <c r="E4" s="4" t="s">
        <v>32</v>
      </c>
      <c r="F4" s="5" t="s">
        <v>25</v>
      </c>
      <c r="G4" s="19"/>
    </row>
    <row r="5" spans="1:7" ht="19.5" customHeight="1">
      <c r="A5" s="21">
        <v>10</v>
      </c>
      <c r="B5" s="22"/>
      <c r="C5" s="22"/>
      <c r="D5" s="23" t="s">
        <v>28</v>
      </c>
      <c r="E5" s="9">
        <v>-100000</v>
      </c>
      <c r="F5" s="24">
        <v>21000</v>
      </c>
      <c r="G5" s="19"/>
    </row>
    <row r="6" spans="1:7" ht="19.5" customHeight="1">
      <c r="A6" s="25"/>
      <c r="B6" s="26">
        <v>1010</v>
      </c>
      <c r="C6" s="27"/>
      <c r="D6" s="28" t="s">
        <v>2</v>
      </c>
      <c r="E6" s="6">
        <v>-100000</v>
      </c>
      <c r="F6" s="29">
        <v>20000</v>
      </c>
      <c r="G6" s="19"/>
    </row>
    <row r="7" spans="1:7" ht="19.5" customHeight="1">
      <c r="A7" s="30"/>
      <c r="B7" s="31"/>
      <c r="C7" s="32">
        <v>970</v>
      </c>
      <c r="D7" s="33" t="s">
        <v>19</v>
      </c>
      <c r="E7" s="34">
        <v>0</v>
      </c>
      <c r="F7" s="35">
        <v>20000</v>
      </c>
      <c r="G7" s="19"/>
    </row>
    <row r="8" spans="1:7" ht="39.75" customHeight="1">
      <c r="A8" s="30"/>
      <c r="B8" s="31"/>
      <c r="C8" s="36">
        <v>6610</v>
      </c>
      <c r="D8" s="33" t="s">
        <v>37</v>
      </c>
      <c r="E8" s="37">
        <v>-100000</v>
      </c>
      <c r="F8" s="38">
        <v>0</v>
      </c>
      <c r="G8" s="19"/>
    </row>
    <row r="9" spans="1:7" ht="19.5" customHeight="1">
      <c r="A9" s="30"/>
      <c r="B9" s="39">
        <v>1095</v>
      </c>
      <c r="C9" s="31"/>
      <c r="D9" s="40" t="s">
        <v>24</v>
      </c>
      <c r="E9" s="41">
        <v>0</v>
      </c>
      <c r="F9" s="42">
        <v>1000</v>
      </c>
      <c r="G9" s="19"/>
    </row>
    <row r="10" spans="1:7" ht="19.5" customHeight="1">
      <c r="A10" s="30"/>
      <c r="B10" s="31"/>
      <c r="C10" s="32">
        <v>690</v>
      </c>
      <c r="D10" s="33" t="s">
        <v>21</v>
      </c>
      <c r="E10" s="34">
        <v>0</v>
      </c>
      <c r="F10" s="43">
        <v>1000</v>
      </c>
      <c r="G10" s="19"/>
    </row>
    <row r="11" spans="1:7" ht="19.5" customHeight="1">
      <c r="A11" s="44">
        <v>600</v>
      </c>
      <c r="B11" s="22"/>
      <c r="C11" s="22"/>
      <c r="D11" s="23" t="s">
        <v>8</v>
      </c>
      <c r="E11" s="45">
        <v>-2654702</v>
      </c>
      <c r="F11" s="46">
        <v>1000</v>
      </c>
      <c r="G11" s="19"/>
    </row>
    <row r="12" spans="1:7" ht="19.5" customHeight="1">
      <c r="A12" s="25"/>
      <c r="B12" s="47">
        <v>60016</v>
      </c>
      <c r="C12" s="27"/>
      <c r="D12" s="28" t="s">
        <v>16</v>
      </c>
      <c r="E12" s="7">
        <v>-2654702</v>
      </c>
      <c r="F12" s="48">
        <v>1000</v>
      </c>
      <c r="G12" s="19"/>
    </row>
    <row r="13" spans="1:7" ht="19.5" customHeight="1">
      <c r="A13" s="30"/>
      <c r="B13" s="31"/>
      <c r="C13" s="32">
        <v>690</v>
      </c>
      <c r="D13" s="33" t="s">
        <v>21</v>
      </c>
      <c r="E13" s="34">
        <v>0</v>
      </c>
      <c r="F13" s="43">
        <v>1000</v>
      </c>
      <c r="G13" s="19"/>
    </row>
    <row r="14" spans="1:7" ht="54" customHeight="1">
      <c r="A14" s="30"/>
      <c r="B14" s="31"/>
      <c r="C14" s="36">
        <v>6648</v>
      </c>
      <c r="D14" s="33" t="s">
        <v>38</v>
      </c>
      <c r="E14" s="49">
        <v>-2654702</v>
      </c>
      <c r="F14" s="38">
        <v>0</v>
      </c>
      <c r="G14" s="19"/>
    </row>
    <row r="15" spans="1:7" ht="19.5" customHeight="1">
      <c r="A15" s="44">
        <v>700</v>
      </c>
      <c r="B15" s="22"/>
      <c r="C15" s="22"/>
      <c r="D15" s="23" t="s">
        <v>23</v>
      </c>
      <c r="E15" s="50">
        <v>0</v>
      </c>
      <c r="F15" s="46">
        <v>1100</v>
      </c>
      <c r="G15" s="19"/>
    </row>
    <row r="16" spans="1:7" ht="19.5" customHeight="1">
      <c r="A16" s="25"/>
      <c r="B16" s="47">
        <v>70005</v>
      </c>
      <c r="C16" s="27"/>
      <c r="D16" s="28" t="s">
        <v>1</v>
      </c>
      <c r="E16" s="8">
        <v>0</v>
      </c>
      <c r="F16" s="48">
        <v>1100</v>
      </c>
      <c r="G16" s="19"/>
    </row>
    <row r="17" spans="1:7" ht="19.5" customHeight="1">
      <c r="A17" s="30"/>
      <c r="B17" s="31"/>
      <c r="C17" s="32">
        <v>690</v>
      </c>
      <c r="D17" s="33" t="s">
        <v>21</v>
      </c>
      <c r="E17" s="34">
        <v>0</v>
      </c>
      <c r="F17" s="43">
        <v>1000</v>
      </c>
      <c r="G17" s="19"/>
    </row>
    <row r="18" spans="1:7" ht="19.5" customHeight="1">
      <c r="A18" s="30"/>
      <c r="B18" s="31"/>
      <c r="C18" s="32">
        <v>920</v>
      </c>
      <c r="D18" s="33" t="s">
        <v>33</v>
      </c>
      <c r="E18" s="34">
        <v>0</v>
      </c>
      <c r="F18" s="51">
        <v>100</v>
      </c>
      <c r="G18" s="19"/>
    </row>
    <row r="19" spans="1:7" ht="19.5" customHeight="1">
      <c r="A19" s="44">
        <v>750</v>
      </c>
      <c r="B19" s="22"/>
      <c r="C19" s="22"/>
      <c r="D19" s="23" t="s">
        <v>27</v>
      </c>
      <c r="E19" s="50">
        <v>0</v>
      </c>
      <c r="F19" s="24">
        <v>18620</v>
      </c>
      <c r="G19" s="19"/>
    </row>
    <row r="20" spans="1:7" ht="19.5" customHeight="1">
      <c r="A20" s="25"/>
      <c r="B20" s="47">
        <v>75023</v>
      </c>
      <c r="C20" s="27"/>
      <c r="D20" s="28" t="s">
        <v>7</v>
      </c>
      <c r="E20" s="8">
        <v>0</v>
      </c>
      <c r="F20" s="29">
        <v>17500</v>
      </c>
      <c r="G20" s="19"/>
    </row>
    <row r="21" spans="1:7" ht="19.5" customHeight="1">
      <c r="A21" s="30"/>
      <c r="B21" s="31"/>
      <c r="C21" s="32">
        <v>830</v>
      </c>
      <c r="D21" s="33" t="s">
        <v>15</v>
      </c>
      <c r="E21" s="34">
        <v>0</v>
      </c>
      <c r="F21" s="43">
        <v>1500</v>
      </c>
      <c r="G21" s="19"/>
    </row>
    <row r="22" spans="1:7" ht="19.5" customHeight="1">
      <c r="A22" s="30"/>
      <c r="B22" s="31"/>
      <c r="C22" s="32">
        <v>960</v>
      </c>
      <c r="D22" s="33" t="s">
        <v>4</v>
      </c>
      <c r="E22" s="34">
        <v>0</v>
      </c>
      <c r="F22" s="35">
        <v>10000</v>
      </c>
      <c r="G22" s="19"/>
    </row>
    <row r="23" spans="1:7" ht="19.5" customHeight="1">
      <c r="A23" s="30"/>
      <c r="B23" s="31"/>
      <c r="C23" s="32">
        <v>970</v>
      </c>
      <c r="D23" s="33" t="s">
        <v>19</v>
      </c>
      <c r="E23" s="34">
        <v>0</v>
      </c>
      <c r="F23" s="43">
        <v>6000</v>
      </c>
      <c r="G23" s="19"/>
    </row>
    <row r="24" spans="1:7" ht="19.5" customHeight="1">
      <c r="A24" s="30"/>
      <c r="B24" s="52">
        <v>75095</v>
      </c>
      <c r="C24" s="31"/>
      <c r="D24" s="40" t="s">
        <v>24</v>
      </c>
      <c r="E24" s="41">
        <v>0</v>
      </c>
      <c r="F24" s="42">
        <v>1120</v>
      </c>
      <c r="G24" s="19"/>
    </row>
    <row r="25" spans="1:7" ht="19.5" customHeight="1">
      <c r="A25" s="30"/>
      <c r="B25" s="31"/>
      <c r="C25" s="32">
        <v>960</v>
      </c>
      <c r="D25" s="33" t="s">
        <v>4</v>
      </c>
      <c r="E25" s="34">
        <v>0</v>
      </c>
      <c r="F25" s="51">
        <v>200</v>
      </c>
      <c r="G25" s="19"/>
    </row>
    <row r="26" spans="1:7" ht="19.5" customHeight="1">
      <c r="A26" s="30"/>
      <c r="B26" s="31"/>
      <c r="C26" s="32">
        <v>970</v>
      </c>
      <c r="D26" s="33" t="s">
        <v>19</v>
      </c>
      <c r="E26" s="34">
        <v>0</v>
      </c>
      <c r="F26" s="51">
        <v>920</v>
      </c>
      <c r="G26" s="19"/>
    </row>
    <row r="27" spans="1:7" ht="45.75" customHeight="1">
      <c r="A27" s="44">
        <v>756</v>
      </c>
      <c r="B27" s="22"/>
      <c r="C27" s="22"/>
      <c r="D27" s="23" t="s">
        <v>39</v>
      </c>
      <c r="E27" s="50">
        <v>0</v>
      </c>
      <c r="F27" s="24">
        <v>93000</v>
      </c>
      <c r="G27" s="19"/>
    </row>
    <row r="28" spans="1:7" ht="43.5" customHeight="1">
      <c r="A28" s="30"/>
      <c r="B28" s="52">
        <v>75615</v>
      </c>
      <c r="C28" s="31"/>
      <c r="D28" s="40" t="s">
        <v>40</v>
      </c>
      <c r="E28" s="41">
        <v>0</v>
      </c>
      <c r="F28" s="53">
        <v>30500</v>
      </c>
      <c r="G28" s="19"/>
    </row>
    <row r="29" spans="1:7" ht="19.5" customHeight="1">
      <c r="A29" s="30"/>
      <c r="B29" s="31"/>
      <c r="C29" s="32">
        <v>320</v>
      </c>
      <c r="D29" s="33" t="s">
        <v>14</v>
      </c>
      <c r="E29" s="34">
        <v>0</v>
      </c>
      <c r="F29" s="35">
        <v>30000</v>
      </c>
      <c r="G29" s="19"/>
    </row>
    <row r="30" spans="1:7" ht="19.5" customHeight="1">
      <c r="A30" s="30"/>
      <c r="B30" s="31"/>
      <c r="C30" s="32">
        <v>910</v>
      </c>
      <c r="D30" s="33" t="s">
        <v>10</v>
      </c>
      <c r="E30" s="34">
        <v>0</v>
      </c>
      <c r="F30" s="51">
        <v>500</v>
      </c>
      <c r="G30" s="19"/>
    </row>
    <row r="31" spans="1:7" ht="48" customHeight="1">
      <c r="A31" s="30"/>
      <c r="B31" s="52">
        <v>75616</v>
      </c>
      <c r="C31" s="31"/>
      <c r="D31" s="40" t="s">
        <v>41</v>
      </c>
      <c r="E31" s="41">
        <v>0</v>
      </c>
      <c r="F31" s="42">
        <v>4500</v>
      </c>
      <c r="G31" s="19"/>
    </row>
    <row r="32" spans="1:7" ht="19.5" customHeight="1">
      <c r="A32" s="30"/>
      <c r="B32" s="31"/>
      <c r="C32" s="32">
        <v>340</v>
      </c>
      <c r="D32" s="33" t="s">
        <v>30</v>
      </c>
      <c r="E32" s="34">
        <v>0</v>
      </c>
      <c r="F32" s="43">
        <v>3000</v>
      </c>
      <c r="G32" s="19"/>
    </row>
    <row r="33" spans="1:7" ht="19.5" customHeight="1">
      <c r="A33" s="30"/>
      <c r="B33" s="31"/>
      <c r="C33" s="32">
        <v>690</v>
      </c>
      <c r="D33" s="33" t="s">
        <v>21</v>
      </c>
      <c r="E33" s="34">
        <v>0</v>
      </c>
      <c r="F33" s="51">
        <v>500</v>
      </c>
      <c r="G33" s="19"/>
    </row>
    <row r="34" spans="1:7" ht="19.5" customHeight="1">
      <c r="A34" s="30"/>
      <c r="B34" s="31"/>
      <c r="C34" s="32">
        <v>910</v>
      </c>
      <c r="D34" s="33" t="s">
        <v>10</v>
      </c>
      <c r="E34" s="34">
        <v>0</v>
      </c>
      <c r="F34" s="43">
        <v>1000</v>
      </c>
      <c r="G34" s="19"/>
    </row>
    <row r="35" spans="1:7" ht="28.5" customHeight="1">
      <c r="A35" s="30"/>
      <c r="B35" s="52">
        <v>75618</v>
      </c>
      <c r="C35" s="31"/>
      <c r="D35" s="40" t="s">
        <v>42</v>
      </c>
      <c r="E35" s="41">
        <v>0</v>
      </c>
      <c r="F35" s="53">
        <v>58000</v>
      </c>
      <c r="G35" s="19"/>
    </row>
    <row r="36" spans="1:7" ht="19.5" customHeight="1">
      <c r="A36" s="30"/>
      <c r="B36" s="31"/>
      <c r="C36" s="32">
        <v>410</v>
      </c>
      <c r="D36" s="33" t="s">
        <v>6</v>
      </c>
      <c r="E36" s="34">
        <v>0</v>
      </c>
      <c r="F36" s="43">
        <v>1000</v>
      </c>
      <c r="G36" s="19"/>
    </row>
    <row r="37" spans="1:7" ht="19.5" customHeight="1">
      <c r="A37" s="30"/>
      <c r="B37" s="31"/>
      <c r="C37" s="32">
        <v>460</v>
      </c>
      <c r="D37" s="33" t="s">
        <v>18</v>
      </c>
      <c r="E37" s="34">
        <v>0</v>
      </c>
      <c r="F37" s="35">
        <v>57000</v>
      </c>
      <c r="G37" s="19"/>
    </row>
    <row r="38" spans="1:7" ht="19.5" customHeight="1">
      <c r="A38" s="44">
        <v>758</v>
      </c>
      <c r="B38" s="22"/>
      <c r="C38" s="22"/>
      <c r="D38" s="23" t="s">
        <v>17</v>
      </c>
      <c r="E38" s="50">
        <v>0</v>
      </c>
      <c r="F38" s="24">
        <v>10000</v>
      </c>
      <c r="G38" s="19"/>
    </row>
    <row r="39" spans="1:7" ht="19.5" customHeight="1">
      <c r="A39" s="25"/>
      <c r="B39" s="47">
        <v>75814</v>
      </c>
      <c r="C39" s="27"/>
      <c r="D39" s="28" t="s">
        <v>13</v>
      </c>
      <c r="E39" s="8">
        <v>0</v>
      </c>
      <c r="F39" s="29">
        <v>10000</v>
      </c>
      <c r="G39" s="19"/>
    </row>
    <row r="40" spans="1:7" ht="19.5" customHeight="1">
      <c r="A40" s="30"/>
      <c r="B40" s="31"/>
      <c r="C40" s="32">
        <v>920</v>
      </c>
      <c r="D40" s="33" t="s">
        <v>33</v>
      </c>
      <c r="E40" s="34">
        <v>0</v>
      </c>
      <c r="F40" s="35">
        <v>10000</v>
      </c>
      <c r="G40" s="19"/>
    </row>
    <row r="41" spans="1:7" ht="19.5" customHeight="1">
      <c r="A41" s="44">
        <v>801</v>
      </c>
      <c r="B41" s="22"/>
      <c r="C41" s="22"/>
      <c r="D41" s="23" t="s">
        <v>0</v>
      </c>
      <c r="E41" s="45">
        <v>-1300000</v>
      </c>
      <c r="F41" s="24">
        <v>66900</v>
      </c>
      <c r="G41" s="19"/>
    </row>
    <row r="42" spans="1:7" ht="19.5" customHeight="1">
      <c r="A42" s="25"/>
      <c r="B42" s="47">
        <v>80101</v>
      </c>
      <c r="C42" s="27"/>
      <c r="D42" s="28" t="s">
        <v>20</v>
      </c>
      <c r="E42" s="7">
        <v>-1300000</v>
      </c>
      <c r="F42" s="54">
        <v>0</v>
      </c>
      <c r="G42" s="19"/>
    </row>
    <row r="43" spans="1:7" ht="49.5" customHeight="1">
      <c r="A43" s="30"/>
      <c r="B43" s="31"/>
      <c r="C43" s="36">
        <v>6648</v>
      </c>
      <c r="D43" s="33" t="s">
        <v>38</v>
      </c>
      <c r="E43" s="49">
        <v>-1300000</v>
      </c>
      <c r="F43" s="38">
        <v>0</v>
      </c>
      <c r="G43" s="19"/>
    </row>
    <row r="44" spans="1:7" ht="19.5" customHeight="1">
      <c r="A44" s="30"/>
      <c r="B44" s="52">
        <v>80195</v>
      </c>
      <c r="C44" s="31"/>
      <c r="D44" s="40" t="s">
        <v>24</v>
      </c>
      <c r="E44" s="41">
        <v>0</v>
      </c>
      <c r="F44" s="53">
        <v>66900</v>
      </c>
      <c r="G44" s="19"/>
    </row>
    <row r="45" spans="1:7" ht="33" customHeight="1">
      <c r="A45" s="30"/>
      <c r="B45" s="31"/>
      <c r="C45" s="36">
        <v>2030</v>
      </c>
      <c r="D45" s="33" t="s">
        <v>43</v>
      </c>
      <c r="E45" s="34">
        <v>0</v>
      </c>
      <c r="F45" s="35">
        <v>66900</v>
      </c>
      <c r="G45" s="19"/>
    </row>
    <row r="46" spans="1:7" ht="19.5" customHeight="1">
      <c r="A46" s="44">
        <v>852</v>
      </c>
      <c r="B46" s="22"/>
      <c r="C46" s="22"/>
      <c r="D46" s="23" t="s">
        <v>5</v>
      </c>
      <c r="E46" s="9">
        <v>-282400</v>
      </c>
      <c r="F46" s="24">
        <v>74700</v>
      </c>
      <c r="G46" s="19"/>
    </row>
    <row r="47" spans="1:7" ht="40.5" customHeight="1">
      <c r="A47" s="30"/>
      <c r="B47" s="52">
        <v>85212</v>
      </c>
      <c r="C47" s="31"/>
      <c r="D47" s="40" t="s">
        <v>44</v>
      </c>
      <c r="E47" s="55">
        <v>-211000</v>
      </c>
      <c r="F47" s="42">
        <v>1500</v>
      </c>
      <c r="G47" s="19"/>
    </row>
    <row r="48" spans="1:7" ht="41.25" customHeight="1">
      <c r="A48" s="30"/>
      <c r="B48" s="31"/>
      <c r="C48" s="36">
        <v>2010</v>
      </c>
      <c r="D48" s="33" t="s">
        <v>45</v>
      </c>
      <c r="E48" s="37">
        <v>-211000</v>
      </c>
      <c r="F48" s="38">
        <v>0</v>
      </c>
      <c r="G48" s="19"/>
    </row>
    <row r="49" spans="1:7" ht="39" customHeight="1">
      <c r="A49" s="30"/>
      <c r="B49" s="31"/>
      <c r="C49" s="36">
        <v>2360</v>
      </c>
      <c r="D49" s="10" t="s">
        <v>36</v>
      </c>
      <c r="E49" s="34">
        <v>0</v>
      </c>
      <c r="F49" s="43">
        <v>1500</v>
      </c>
      <c r="G49" s="19"/>
    </row>
    <row r="50" spans="1:7" ht="48" customHeight="1">
      <c r="A50" s="30"/>
      <c r="B50" s="52">
        <v>85213</v>
      </c>
      <c r="C50" s="31"/>
      <c r="D50" s="40" t="s">
        <v>46</v>
      </c>
      <c r="E50" s="56">
        <v>-1400</v>
      </c>
      <c r="F50" s="57">
        <v>0</v>
      </c>
      <c r="G50" s="19"/>
    </row>
    <row r="51" spans="1:7" ht="40.5" customHeight="1">
      <c r="A51" s="30"/>
      <c r="B51" s="31"/>
      <c r="C51" s="36">
        <v>2010</v>
      </c>
      <c r="D51" s="33" t="s">
        <v>45</v>
      </c>
      <c r="E51" s="58">
        <v>-1400</v>
      </c>
      <c r="F51" s="38">
        <v>0</v>
      </c>
      <c r="G51" s="19"/>
    </row>
    <row r="52" spans="1:7" ht="24.75" customHeight="1">
      <c r="A52" s="30"/>
      <c r="B52" s="52">
        <v>85214</v>
      </c>
      <c r="C52" s="31"/>
      <c r="D52" s="40" t="s">
        <v>47</v>
      </c>
      <c r="E52" s="59">
        <v>-70000</v>
      </c>
      <c r="F52" s="53">
        <v>73200</v>
      </c>
      <c r="G52" s="19"/>
    </row>
    <row r="53" spans="1:7" ht="38.25" customHeight="1">
      <c r="A53" s="30"/>
      <c r="B53" s="31"/>
      <c r="C53" s="36">
        <v>2010</v>
      </c>
      <c r="D53" s="33" t="s">
        <v>45</v>
      </c>
      <c r="E53" s="34">
        <v>0</v>
      </c>
      <c r="F53" s="35">
        <v>73200</v>
      </c>
      <c r="G53" s="19"/>
    </row>
    <row r="54" spans="1:7" ht="31.5" customHeight="1">
      <c r="A54" s="30"/>
      <c r="B54" s="31"/>
      <c r="C54" s="36">
        <v>2030</v>
      </c>
      <c r="D54" s="33" t="s">
        <v>43</v>
      </c>
      <c r="E54" s="60">
        <v>-70000</v>
      </c>
      <c r="F54" s="38">
        <v>0</v>
      </c>
      <c r="G54" s="19"/>
    </row>
    <row r="55" spans="1:7" ht="19.5" customHeight="1">
      <c r="A55" s="44">
        <v>854</v>
      </c>
      <c r="B55" s="22"/>
      <c r="C55" s="22"/>
      <c r="D55" s="23" t="s">
        <v>9</v>
      </c>
      <c r="E55" s="50">
        <v>0</v>
      </c>
      <c r="F55" s="61">
        <v>118179</v>
      </c>
      <c r="G55" s="19"/>
    </row>
    <row r="56" spans="1:7" ht="19.5" customHeight="1">
      <c r="A56" s="25"/>
      <c r="B56" s="47">
        <v>85415</v>
      </c>
      <c r="C56" s="27"/>
      <c r="D56" s="28" t="s">
        <v>26</v>
      </c>
      <c r="E56" s="8">
        <v>0</v>
      </c>
      <c r="F56" s="62">
        <v>118179</v>
      </c>
      <c r="G56" s="19"/>
    </row>
    <row r="57" spans="1:7" ht="29.25" customHeight="1">
      <c r="A57" s="30"/>
      <c r="B57" s="31"/>
      <c r="C57" s="36">
        <v>2030</v>
      </c>
      <c r="D57" s="33" t="s">
        <v>43</v>
      </c>
      <c r="E57" s="34">
        <v>0</v>
      </c>
      <c r="F57" s="63">
        <v>118179</v>
      </c>
      <c r="G57" s="19"/>
    </row>
    <row r="58" spans="1:7" ht="19.5" customHeight="1">
      <c r="A58" s="44">
        <v>926</v>
      </c>
      <c r="B58" s="22"/>
      <c r="C58" s="22"/>
      <c r="D58" s="23" t="s">
        <v>3</v>
      </c>
      <c r="E58" s="50">
        <v>0</v>
      </c>
      <c r="F58" s="24">
        <v>27393</v>
      </c>
      <c r="G58" s="19"/>
    </row>
    <row r="59" spans="1:7" ht="19.5" customHeight="1">
      <c r="A59" s="25"/>
      <c r="B59" s="47">
        <v>92695</v>
      </c>
      <c r="C59" s="27"/>
      <c r="D59" s="28" t="s">
        <v>24</v>
      </c>
      <c r="E59" s="8">
        <v>0</v>
      </c>
      <c r="F59" s="29">
        <v>27393</v>
      </c>
      <c r="G59" s="19"/>
    </row>
    <row r="60" spans="1:7" ht="19.5" customHeight="1">
      <c r="A60" s="30"/>
      <c r="B60" s="31"/>
      <c r="C60" s="32">
        <v>970</v>
      </c>
      <c r="D60" s="33" t="s">
        <v>19</v>
      </c>
      <c r="E60" s="34">
        <v>0</v>
      </c>
      <c r="F60" s="43">
        <v>2400</v>
      </c>
      <c r="G60" s="19"/>
    </row>
    <row r="61" spans="1:7" ht="48" customHeight="1" thickBot="1">
      <c r="A61" s="64"/>
      <c r="B61" s="65"/>
      <c r="C61" s="66">
        <v>6640</v>
      </c>
      <c r="D61" s="67" t="s">
        <v>38</v>
      </c>
      <c r="E61" s="68">
        <v>0</v>
      </c>
      <c r="F61" s="69">
        <v>24993</v>
      </c>
      <c r="G61" s="19"/>
    </row>
    <row r="62" spans="1:7" ht="19.5" customHeight="1" thickBot="1" thickTop="1">
      <c r="A62" s="20"/>
      <c r="B62" s="272" t="s">
        <v>29</v>
      </c>
      <c r="C62" s="273"/>
      <c r="D62" s="71">
        <f>E62+F62</f>
        <v>-3905210</v>
      </c>
      <c r="E62" s="72">
        <v>-4337102</v>
      </c>
      <c r="F62" s="70">
        <v>431892</v>
      </c>
      <c r="G62" s="19"/>
    </row>
    <row r="63" spans="1:6" ht="19.5" customHeight="1" thickBot="1" thickTop="1">
      <c r="A63" s="1"/>
      <c r="B63" s="2"/>
      <c r="E63" s="20"/>
      <c r="F63" s="20"/>
    </row>
    <row r="64" spans="2:6" ht="31.5" customHeight="1" thickBot="1">
      <c r="B64" s="11">
        <v>952</v>
      </c>
      <c r="C64" s="262" t="s">
        <v>48</v>
      </c>
      <c r="D64" s="263"/>
      <c r="E64" s="12">
        <v>0</v>
      </c>
      <c r="F64" s="13">
        <v>828782</v>
      </c>
    </row>
    <row r="65" spans="2:6" ht="19.5" customHeight="1" thickBot="1">
      <c r="B65" s="14"/>
      <c r="C65" s="15" t="s">
        <v>49</v>
      </c>
      <c r="D65" s="16">
        <f>F65+E65</f>
        <v>828782</v>
      </c>
      <c r="E65" s="17">
        <f>SUM(E64:E64)</f>
        <v>0</v>
      </c>
      <c r="F65" s="18">
        <f>SUM(F64:F64)</f>
        <v>828782</v>
      </c>
    </row>
  </sheetData>
  <mergeCells count="5">
    <mergeCell ref="C64:D64"/>
    <mergeCell ref="A1:F1"/>
    <mergeCell ref="A2:F2"/>
    <mergeCell ref="A3:F3"/>
    <mergeCell ref="B62:C62"/>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91"/>
  <sheetViews>
    <sheetView workbookViewId="0" topLeftCell="A1">
      <selection activeCell="A2" sqref="A2:F2"/>
    </sheetView>
  </sheetViews>
  <sheetFormatPr defaultColWidth="9.140625" defaultRowHeight="19.5" customHeight="1"/>
  <cols>
    <col min="1" max="1" width="5.8515625" style="0" customWidth="1"/>
    <col min="2" max="2" width="7.421875" style="0" customWidth="1"/>
    <col min="3" max="3" width="8.421875" style="0" customWidth="1"/>
    <col min="4" max="4" width="42.57421875" style="0" customWidth="1"/>
    <col min="5" max="5" width="13.8515625" style="0" customWidth="1"/>
    <col min="6" max="6" width="13.57421875" style="0" customWidth="1"/>
    <col min="7" max="7" width="13.140625" style="0" customWidth="1"/>
    <col min="8" max="8" width="9.57421875" style="0" customWidth="1"/>
  </cols>
  <sheetData>
    <row r="1" spans="1:6" ht="19.5" customHeight="1">
      <c r="A1" s="264" t="s">
        <v>79</v>
      </c>
      <c r="B1" s="264"/>
      <c r="C1" s="264"/>
      <c r="D1" s="264"/>
      <c r="E1" s="264"/>
      <c r="F1" s="265"/>
    </row>
    <row r="2" spans="1:6" ht="19.5" customHeight="1" thickBot="1">
      <c r="A2" s="266" t="s">
        <v>228</v>
      </c>
      <c r="B2" s="267"/>
      <c r="C2" s="267"/>
      <c r="D2" s="267"/>
      <c r="E2" s="267"/>
      <c r="F2" s="268"/>
    </row>
    <row r="3" spans="1:6" ht="19.5" customHeight="1" thickBot="1" thickTop="1">
      <c r="A3" s="269" t="s">
        <v>80</v>
      </c>
      <c r="B3" s="270"/>
      <c r="C3" s="270"/>
      <c r="D3" s="270"/>
      <c r="E3" s="270"/>
      <c r="F3" s="271"/>
    </row>
    <row r="4" spans="1:7" ht="19.5" customHeight="1" thickTop="1">
      <c r="A4" s="3" t="s">
        <v>12</v>
      </c>
      <c r="B4" s="4" t="s">
        <v>31</v>
      </c>
      <c r="C4" s="4" t="s">
        <v>22</v>
      </c>
      <c r="D4" s="4" t="s">
        <v>11</v>
      </c>
      <c r="E4" s="4" t="s">
        <v>32</v>
      </c>
      <c r="F4" s="5" t="s">
        <v>25</v>
      </c>
      <c r="G4" s="19"/>
    </row>
    <row r="5" spans="1:7" ht="19.5" customHeight="1">
      <c r="A5" s="21">
        <v>10</v>
      </c>
      <c r="B5" s="22"/>
      <c r="C5" s="22"/>
      <c r="D5" s="23" t="s">
        <v>28</v>
      </c>
      <c r="E5" s="9">
        <v>-445600</v>
      </c>
      <c r="F5" s="78">
        <v>0</v>
      </c>
      <c r="G5" s="19"/>
    </row>
    <row r="6" spans="1:7" ht="19.5" customHeight="1">
      <c r="A6" s="25"/>
      <c r="B6" s="26">
        <v>1010</v>
      </c>
      <c r="C6" s="27"/>
      <c r="D6" s="28" t="s">
        <v>2</v>
      </c>
      <c r="E6" s="6">
        <v>-445600</v>
      </c>
      <c r="F6" s="54">
        <v>0</v>
      </c>
      <c r="G6" s="19"/>
    </row>
    <row r="7" spans="1:7" ht="19.5" customHeight="1">
      <c r="A7" s="30"/>
      <c r="B7" s="31"/>
      <c r="C7" s="36">
        <v>6050</v>
      </c>
      <c r="D7" s="33" t="s">
        <v>50</v>
      </c>
      <c r="E7" s="37">
        <v>-445600</v>
      </c>
      <c r="F7" s="38">
        <v>0</v>
      </c>
      <c r="G7" s="19"/>
    </row>
    <row r="8" spans="1:7" ht="19.5" customHeight="1">
      <c r="A8" s="44">
        <v>600</v>
      </c>
      <c r="B8" s="22"/>
      <c r="C8" s="22"/>
      <c r="D8" s="23" t="s">
        <v>8</v>
      </c>
      <c r="E8" s="45">
        <v>-2655702</v>
      </c>
      <c r="F8" s="24">
        <v>28000</v>
      </c>
      <c r="G8" s="19"/>
    </row>
    <row r="9" spans="1:7" ht="19.5" customHeight="1">
      <c r="A9" s="25"/>
      <c r="B9" s="47">
        <v>60016</v>
      </c>
      <c r="C9" s="27"/>
      <c r="D9" s="28" t="s">
        <v>16</v>
      </c>
      <c r="E9" s="7">
        <v>-2655702</v>
      </c>
      <c r="F9" s="29">
        <v>28000</v>
      </c>
      <c r="G9" s="19"/>
    </row>
    <row r="10" spans="1:7" ht="19.5" customHeight="1">
      <c r="A10" s="30"/>
      <c r="B10" s="31"/>
      <c r="C10" s="36">
        <v>4210</v>
      </c>
      <c r="D10" s="33" t="s">
        <v>51</v>
      </c>
      <c r="E10" s="58">
        <v>-1000</v>
      </c>
      <c r="F10" s="38">
        <v>0</v>
      </c>
      <c r="G10" s="19"/>
    </row>
    <row r="11" spans="1:7" ht="19.5" customHeight="1">
      <c r="A11" s="30"/>
      <c r="B11" s="31"/>
      <c r="C11" s="36">
        <v>4270</v>
      </c>
      <c r="D11" s="33" t="s">
        <v>52</v>
      </c>
      <c r="E11" s="34">
        <v>0</v>
      </c>
      <c r="F11" s="43">
        <v>1000</v>
      </c>
      <c r="G11" s="19"/>
    </row>
    <row r="12" spans="1:7" ht="19.5" customHeight="1">
      <c r="A12" s="30"/>
      <c r="B12" s="31"/>
      <c r="C12" s="36">
        <v>6050</v>
      </c>
      <c r="D12" s="33" t="s">
        <v>50</v>
      </c>
      <c r="E12" s="34">
        <v>0</v>
      </c>
      <c r="F12" s="35">
        <v>27000</v>
      </c>
      <c r="G12" s="19"/>
    </row>
    <row r="13" spans="1:7" ht="19.5" customHeight="1">
      <c r="A13" s="30"/>
      <c r="B13" s="31"/>
      <c r="C13" s="36">
        <v>6058</v>
      </c>
      <c r="D13" s="33" t="s">
        <v>50</v>
      </c>
      <c r="E13" s="49">
        <v>-2654702</v>
      </c>
      <c r="F13" s="38">
        <v>0</v>
      </c>
      <c r="G13" s="19"/>
    </row>
    <row r="14" spans="1:7" ht="19.5" customHeight="1">
      <c r="A14" s="44">
        <v>700</v>
      </c>
      <c r="B14" s="22"/>
      <c r="C14" s="22"/>
      <c r="D14" s="23" t="s">
        <v>23</v>
      </c>
      <c r="E14" s="79">
        <v>-3000</v>
      </c>
      <c r="F14" s="46">
        <v>3280</v>
      </c>
      <c r="G14" s="19"/>
    </row>
    <row r="15" spans="1:7" ht="19.5" customHeight="1">
      <c r="A15" s="25"/>
      <c r="B15" s="47">
        <v>70095</v>
      </c>
      <c r="C15" s="27"/>
      <c r="D15" s="28" t="s">
        <v>24</v>
      </c>
      <c r="E15" s="73">
        <v>-3000</v>
      </c>
      <c r="F15" s="48">
        <v>3280</v>
      </c>
      <c r="G15" s="19"/>
    </row>
    <row r="16" spans="1:7" ht="19.5" customHeight="1">
      <c r="A16" s="30"/>
      <c r="B16" s="31"/>
      <c r="C16" s="36">
        <v>4110</v>
      </c>
      <c r="D16" s="33" t="s">
        <v>53</v>
      </c>
      <c r="E16" s="58">
        <v>-3000</v>
      </c>
      <c r="F16" s="38">
        <v>0</v>
      </c>
      <c r="G16" s="19"/>
    </row>
    <row r="17" spans="1:7" ht="19.5" customHeight="1">
      <c r="A17" s="30"/>
      <c r="B17" s="31"/>
      <c r="C17" s="36">
        <v>4120</v>
      </c>
      <c r="D17" s="33" t="s">
        <v>54</v>
      </c>
      <c r="E17" s="34">
        <v>0</v>
      </c>
      <c r="F17" s="43">
        <v>2500</v>
      </c>
      <c r="G17" s="19"/>
    </row>
    <row r="18" spans="1:7" ht="19.5" customHeight="1">
      <c r="A18" s="30"/>
      <c r="B18" s="31"/>
      <c r="C18" s="36">
        <v>4280</v>
      </c>
      <c r="D18" s="33" t="s">
        <v>55</v>
      </c>
      <c r="E18" s="34">
        <v>0</v>
      </c>
      <c r="F18" s="51">
        <v>110</v>
      </c>
      <c r="G18" s="19"/>
    </row>
    <row r="19" spans="1:7" ht="19.5" customHeight="1">
      <c r="A19" s="30"/>
      <c r="B19" s="31"/>
      <c r="C19" s="36">
        <v>4300</v>
      </c>
      <c r="D19" s="33" t="s">
        <v>56</v>
      </c>
      <c r="E19" s="34">
        <v>0</v>
      </c>
      <c r="F19" s="51">
        <v>390</v>
      </c>
      <c r="G19" s="19"/>
    </row>
    <row r="20" spans="1:7" ht="24" customHeight="1">
      <c r="A20" s="30"/>
      <c r="B20" s="31"/>
      <c r="C20" s="36">
        <v>4360</v>
      </c>
      <c r="D20" s="33" t="s">
        <v>81</v>
      </c>
      <c r="E20" s="34">
        <v>0</v>
      </c>
      <c r="F20" s="51">
        <v>280</v>
      </c>
      <c r="G20" s="19"/>
    </row>
    <row r="21" spans="1:7" ht="19.5" customHeight="1">
      <c r="A21" s="44">
        <v>750</v>
      </c>
      <c r="B21" s="22"/>
      <c r="C21" s="22"/>
      <c r="D21" s="23" t="s">
        <v>27</v>
      </c>
      <c r="E21" s="79">
        <v>-3385</v>
      </c>
      <c r="F21" s="24">
        <v>15133</v>
      </c>
      <c r="G21" s="19"/>
    </row>
    <row r="22" spans="1:7" ht="19.5" customHeight="1">
      <c r="A22" s="25"/>
      <c r="B22" s="47">
        <v>75022</v>
      </c>
      <c r="C22" s="27"/>
      <c r="D22" s="28" t="s">
        <v>57</v>
      </c>
      <c r="E22" s="74">
        <v>-335</v>
      </c>
      <c r="F22" s="82">
        <v>335</v>
      </c>
      <c r="G22" s="19"/>
    </row>
    <row r="23" spans="1:7" ht="19.5" customHeight="1">
      <c r="A23" s="30"/>
      <c r="B23" s="31"/>
      <c r="C23" s="36">
        <v>3030</v>
      </c>
      <c r="D23" s="33" t="s">
        <v>58</v>
      </c>
      <c r="E23" s="83">
        <v>-160</v>
      </c>
      <c r="F23" s="38">
        <v>0</v>
      </c>
      <c r="G23" s="19"/>
    </row>
    <row r="24" spans="1:7" ht="19.5" customHeight="1">
      <c r="A24" s="30"/>
      <c r="B24" s="31"/>
      <c r="C24" s="36">
        <v>4210</v>
      </c>
      <c r="D24" s="33" t="s">
        <v>51</v>
      </c>
      <c r="E24" s="34">
        <v>0</v>
      </c>
      <c r="F24" s="51">
        <v>335</v>
      </c>
      <c r="G24" s="19"/>
    </row>
    <row r="25" spans="1:7" ht="19.5" customHeight="1">
      <c r="A25" s="30"/>
      <c r="B25" s="31"/>
      <c r="C25" s="36">
        <v>4300</v>
      </c>
      <c r="D25" s="33" t="s">
        <v>56</v>
      </c>
      <c r="E25" s="83">
        <v>-175</v>
      </c>
      <c r="F25" s="38">
        <v>0</v>
      </c>
      <c r="G25" s="19"/>
    </row>
    <row r="26" spans="1:7" ht="19.5" customHeight="1">
      <c r="A26" s="30"/>
      <c r="B26" s="52">
        <v>75023</v>
      </c>
      <c r="C26" s="31"/>
      <c r="D26" s="40" t="s">
        <v>7</v>
      </c>
      <c r="E26" s="56">
        <v>-1000</v>
      </c>
      <c r="F26" s="53">
        <v>11798</v>
      </c>
      <c r="G26" s="19"/>
    </row>
    <row r="27" spans="1:7" ht="19.5" customHeight="1">
      <c r="A27" s="30"/>
      <c r="B27" s="31"/>
      <c r="C27" s="36">
        <v>4170</v>
      </c>
      <c r="D27" s="33" t="s">
        <v>59</v>
      </c>
      <c r="E27" s="34">
        <v>0</v>
      </c>
      <c r="F27" s="51">
        <v>600</v>
      </c>
      <c r="G27" s="19"/>
    </row>
    <row r="28" spans="1:7" ht="19.5" customHeight="1">
      <c r="A28" s="30"/>
      <c r="B28" s="31"/>
      <c r="C28" s="36">
        <v>4210</v>
      </c>
      <c r="D28" s="33" t="s">
        <v>51</v>
      </c>
      <c r="E28" s="34">
        <v>0</v>
      </c>
      <c r="F28" s="35">
        <v>10600</v>
      </c>
      <c r="G28" s="19"/>
    </row>
    <row r="29" spans="1:7" ht="19.5" customHeight="1">
      <c r="A29" s="30"/>
      <c r="B29" s="31"/>
      <c r="C29" s="36">
        <v>4270</v>
      </c>
      <c r="D29" s="33" t="s">
        <v>52</v>
      </c>
      <c r="E29" s="58">
        <v>-1000</v>
      </c>
      <c r="F29" s="38">
        <v>0</v>
      </c>
      <c r="G29" s="19"/>
    </row>
    <row r="30" spans="1:7" ht="19.5" customHeight="1">
      <c r="A30" s="30"/>
      <c r="B30" s="31"/>
      <c r="C30" s="36">
        <v>4530</v>
      </c>
      <c r="D30" s="33" t="s">
        <v>60</v>
      </c>
      <c r="E30" s="34">
        <v>0</v>
      </c>
      <c r="F30" s="51">
        <v>598</v>
      </c>
      <c r="G30" s="19"/>
    </row>
    <row r="31" spans="1:7" ht="19.5" customHeight="1">
      <c r="A31" s="30"/>
      <c r="B31" s="52">
        <v>75095</v>
      </c>
      <c r="C31" s="31"/>
      <c r="D31" s="40" t="s">
        <v>24</v>
      </c>
      <c r="E31" s="56">
        <v>-2050</v>
      </c>
      <c r="F31" s="42">
        <v>3000</v>
      </c>
      <c r="G31" s="19"/>
    </row>
    <row r="32" spans="1:7" ht="19.5" customHeight="1">
      <c r="A32" s="30"/>
      <c r="B32" s="31"/>
      <c r="C32" s="36">
        <v>4210</v>
      </c>
      <c r="D32" s="33" t="s">
        <v>51</v>
      </c>
      <c r="E32" s="58">
        <v>-2050</v>
      </c>
      <c r="F32" s="38">
        <v>0</v>
      </c>
      <c r="G32" s="19"/>
    </row>
    <row r="33" spans="1:7" ht="19.5" customHeight="1">
      <c r="A33" s="30"/>
      <c r="B33" s="31"/>
      <c r="C33" s="36">
        <v>4300</v>
      </c>
      <c r="D33" s="33" t="s">
        <v>56</v>
      </c>
      <c r="E33" s="34">
        <v>0</v>
      </c>
      <c r="F33" s="43">
        <v>3000</v>
      </c>
      <c r="G33" s="19"/>
    </row>
    <row r="34" spans="1:7" ht="23.25" customHeight="1">
      <c r="A34" s="44">
        <v>754</v>
      </c>
      <c r="B34" s="22"/>
      <c r="C34" s="22"/>
      <c r="D34" s="23" t="s">
        <v>61</v>
      </c>
      <c r="E34" s="79">
        <v>-2339</v>
      </c>
      <c r="F34" s="46">
        <v>2339</v>
      </c>
      <c r="G34" s="19"/>
    </row>
    <row r="35" spans="1:7" ht="19.5" customHeight="1">
      <c r="A35" s="25"/>
      <c r="B35" s="47">
        <v>75412</v>
      </c>
      <c r="C35" s="27"/>
      <c r="D35" s="28" t="s">
        <v>62</v>
      </c>
      <c r="E35" s="73">
        <v>-2339</v>
      </c>
      <c r="F35" s="48">
        <v>2339</v>
      </c>
      <c r="G35" s="19"/>
    </row>
    <row r="36" spans="1:7" ht="19.5" customHeight="1">
      <c r="A36" s="30"/>
      <c r="B36" s="31"/>
      <c r="C36" s="36">
        <v>3030</v>
      </c>
      <c r="D36" s="33" t="s">
        <v>58</v>
      </c>
      <c r="E36" s="34">
        <v>0</v>
      </c>
      <c r="F36" s="51">
        <v>839</v>
      </c>
      <c r="G36" s="19"/>
    </row>
    <row r="37" spans="1:7" ht="19.5" customHeight="1">
      <c r="A37" s="30"/>
      <c r="B37" s="31"/>
      <c r="C37" s="36">
        <v>4260</v>
      </c>
      <c r="D37" s="33" t="s">
        <v>63</v>
      </c>
      <c r="E37" s="58">
        <v>-1500</v>
      </c>
      <c r="F37" s="38">
        <v>0</v>
      </c>
      <c r="G37" s="19"/>
    </row>
    <row r="38" spans="1:7" ht="19.5" customHeight="1">
      <c r="A38" s="30"/>
      <c r="B38" s="31"/>
      <c r="C38" s="36">
        <v>4270</v>
      </c>
      <c r="D38" s="33" t="s">
        <v>52</v>
      </c>
      <c r="E38" s="34">
        <v>0</v>
      </c>
      <c r="F38" s="43">
        <v>1500</v>
      </c>
      <c r="G38" s="19"/>
    </row>
    <row r="39" spans="1:7" ht="26.25" customHeight="1">
      <c r="A39" s="30"/>
      <c r="B39" s="31"/>
      <c r="C39" s="36">
        <v>4360</v>
      </c>
      <c r="D39" s="33" t="s">
        <v>81</v>
      </c>
      <c r="E39" s="83">
        <v>-839</v>
      </c>
      <c r="F39" s="38">
        <v>0</v>
      </c>
      <c r="G39" s="19"/>
    </row>
    <row r="40" spans="1:7" ht="19.5" customHeight="1">
      <c r="A40" s="44">
        <v>801</v>
      </c>
      <c r="B40" s="22"/>
      <c r="C40" s="22"/>
      <c r="D40" s="23" t="s">
        <v>0</v>
      </c>
      <c r="E40" s="45">
        <v>-1313464.36</v>
      </c>
      <c r="F40" s="84">
        <v>1380364.36</v>
      </c>
      <c r="G40" s="19"/>
    </row>
    <row r="41" spans="1:7" ht="19.5" customHeight="1">
      <c r="A41" s="25"/>
      <c r="B41" s="47">
        <v>80101</v>
      </c>
      <c r="C41" s="27"/>
      <c r="D41" s="28" t="s">
        <v>20</v>
      </c>
      <c r="E41" s="7">
        <v>-1313339.61</v>
      </c>
      <c r="F41" s="85">
        <v>1313174.75</v>
      </c>
      <c r="G41" s="19"/>
    </row>
    <row r="42" spans="1:7" ht="19.5" customHeight="1">
      <c r="A42" s="30"/>
      <c r="B42" s="31"/>
      <c r="C42" s="36">
        <v>4210</v>
      </c>
      <c r="D42" s="33" t="s">
        <v>51</v>
      </c>
      <c r="E42" s="83">
        <v>-289.61</v>
      </c>
      <c r="F42" s="38">
        <v>0</v>
      </c>
      <c r="G42" s="19"/>
    </row>
    <row r="43" spans="1:7" ht="19.5" customHeight="1">
      <c r="A43" s="30"/>
      <c r="B43" s="31"/>
      <c r="C43" s="36">
        <v>4280</v>
      </c>
      <c r="D43" s="33" t="s">
        <v>55</v>
      </c>
      <c r="E43" s="34">
        <v>0</v>
      </c>
      <c r="F43" s="51">
        <v>124.75</v>
      </c>
      <c r="G43" s="19"/>
    </row>
    <row r="44" spans="1:7" ht="19.5" customHeight="1">
      <c r="A44" s="30"/>
      <c r="B44" s="31"/>
      <c r="C44" s="36">
        <v>6050</v>
      </c>
      <c r="D44" s="33" t="s">
        <v>50</v>
      </c>
      <c r="E44" s="34">
        <v>0</v>
      </c>
      <c r="F44" s="86">
        <v>1313050</v>
      </c>
      <c r="G44" s="19"/>
    </row>
    <row r="45" spans="1:7" ht="19.5" customHeight="1">
      <c r="A45" s="30"/>
      <c r="B45" s="31"/>
      <c r="C45" s="36">
        <v>6058</v>
      </c>
      <c r="D45" s="33" t="s">
        <v>50</v>
      </c>
      <c r="E45" s="49">
        <v>-1303050</v>
      </c>
      <c r="F45" s="38">
        <v>0</v>
      </c>
      <c r="G45" s="19"/>
    </row>
    <row r="46" spans="1:7" ht="19.5" customHeight="1">
      <c r="A46" s="30"/>
      <c r="B46" s="31"/>
      <c r="C46" s="36">
        <v>6059</v>
      </c>
      <c r="D46" s="33" t="s">
        <v>50</v>
      </c>
      <c r="E46" s="60">
        <v>-10000</v>
      </c>
      <c r="F46" s="38">
        <v>0</v>
      </c>
      <c r="G46" s="19"/>
    </row>
    <row r="47" spans="1:7" ht="19.5" customHeight="1">
      <c r="A47" s="30"/>
      <c r="B47" s="52">
        <v>80103</v>
      </c>
      <c r="C47" s="31"/>
      <c r="D47" s="40" t="s">
        <v>64</v>
      </c>
      <c r="E47" s="87">
        <v>-124.75</v>
      </c>
      <c r="F47" s="88">
        <v>289.61</v>
      </c>
      <c r="G47" s="19"/>
    </row>
    <row r="48" spans="1:7" ht="19.5" customHeight="1">
      <c r="A48" s="30"/>
      <c r="B48" s="31"/>
      <c r="C48" s="36">
        <v>4210</v>
      </c>
      <c r="D48" s="33" t="s">
        <v>51</v>
      </c>
      <c r="E48" s="34">
        <v>0</v>
      </c>
      <c r="F48" s="51">
        <v>289.61</v>
      </c>
      <c r="G48" s="19"/>
    </row>
    <row r="49" spans="1:7" ht="19.5" customHeight="1">
      <c r="A49" s="30"/>
      <c r="B49" s="31"/>
      <c r="C49" s="36">
        <v>4280</v>
      </c>
      <c r="D49" s="33" t="s">
        <v>55</v>
      </c>
      <c r="E49" s="89">
        <v>-23</v>
      </c>
      <c r="F49" s="38">
        <v>0</v>
      </c>
      <c r="G49" s="19"/>
    </row>
    <row r="50" spans="1:7" ht="19.5" customHeight="1">
      <c r="A50" s="30"/>
      <c r="B50" s="31"/>
      <c r="C50" s="36">
        <v>4300</v>
      </c>
      <c r="D50" s="33" t="s">
        <v>56</v>
      </c>
      <c r="E50" s="83">
        <v>-101.75</v>
      </c>
      <c r="F50" s="38">
        <v>0</v>
      </c>
      <c r="G50" s="19"/>
    </row>
    <row r="51" spans="1:7" ht="19.5" customHeight="1">
      <c r="A51" s="30"/>
      <c r="B51" s="52">
        <v>80195</v>
      </c>
      <c r="C51" s="31"/>
      <c r="D51" s="40" t="s">
        <v>24</v>
      </c>
      <c r="E51" s="41">
        <v>0</v>
      </c>
      <c r="F51" s="53">
        <v>66900</v>
      </c>
      <c r="G51" s="19"/>
    </row>
    <row r="52" spans="1:7" ht="19.5" customHeight="1">
      <c r="A52" s="30"/>
      <c r="B52" s="31"/>
      <c r="C52" s="36">
        <v>4300</v>
      </c>
      <c r="D52" s="33" t="s">
        <v>56</v>
      </c>
      <c r="E52" s="34">
        <v>0</v>
      </c>
      <c r="F52" s="35">
        <v>66900</v>
      </c>
      <c r="G52" s="19"/>
    </row>
    <row r="53" spans="1:7" ht="19.5" customHeight="1">
      <c r="A53" s="44">
        <v>851</v>
      </c>
      <c r="B53" s="22"/>
      <c r="C53" s="22"/>
      <c r="D53" s="23" t="s">
        <v>65</v>
      </c>
      <c r="E53" s="79">
        <v>-4400</v>
      </c>
      <c r="F53" s="46">
        <v>4400</v>
      </c>
      <c r="G53" s="19"/>
    </row>
    <row r="54" spans="1:7" ht="19.5" customHeight="1">
      <c r="A54" s="25"/>
      <c r="B54" s="47">
        <v>85153</v>
      </c>
      <c r="C54" s="27"/>
      <c r="D54" s="28" t="s">
        <v>66</v>
      </c>
      <c r="E54" s="8">
        <v>0</v>
      </c>
      <c r="F54" s="82">
        <v>400</v>
      </c>
      <c r="G54" s="19"/>
    </row>
    <row r="55" spans="1:7" ht="19.5" customHeight="1">
      <c r="A55" s="30"/>
      <c r="B55" s="31"/>
      <c r="C55" s="36">
        <v>4170</v>
      </c>
      <c r="D55" s="33" t="s">
        <v>59</v>
      </c>
      <c r="E55" s="34">
        <v>0</v>
      </c>
      <c r="F55" s="51">
        <v>400</v>
      </c>
      <c r="G55" s="19"/>
    </row>
    <row r="56" spans="1:7" ht="19.5" customHeight="1">
      <c r="A56" s="30"/>
      <c r="B56" s="52">
        <v>85154</v>
      </c>
      <c r="C56" s="31"/>
      <c r="D56" s="40" t="s">
        <v>67</v>
      </c>
      <c r="E56" s="56">
        <v>-4400</v>
      </c>
      <c r="F56" s="42">
        <v>4000</v>
      </c>
      <c r="G56" s="19"/>
    </row>
    <row r="57" spans="1:7" ht="19.5" customHeight="1">
      <c r="A57" s="30"/>
      <c r="B57" s="31"/>
      <c r="C57" s="36">
        <v>4170</v>
      </c>
      <c r="D57" s="33" t="s">
        <v>59</v>
      </c>
      <c r="E57" s="34">
        <v>0</v>
      </c>
      <c r="F57" s="43">
        <v>4000</v>
      </c>
      <c r="G57" s="19"/>
    </row>
    <row r="58" spans="1:7" ht="19.5" customHeight="1">
      <c r="A58" s="30"/>
      <c r="B58" s="31"/>
      <c r="C58" s="36">
        <v>4210</v>
      </c>
      <c r="D58" s="33" t="s">
        <v>51</v>
      </c>
      <c r="E58" s="58">
        <v>-4400</v>
      </c>
      <c r="F58" s="38">
        <v>0</v>
      </c>
      <c r="G58" s="19"/>
    </row>
    <row r="59" spans="1:7" ht="19.5" customHeight="1">
      <c r="A59" s="44">
        <v>852</v>
      </c>
      <c r="B59" s="22"/>
      <c r="C59" s="22"/>
      <c r="D59" s="23" t="s">
        <v>5</v>
      </c>
      <c r="E59" s="9">
        <v>-214798.92</v>
      </c>
      <c r="F59" s="46">
        <v>5598.92</v>
      </c>
      <c r="G59" s="19"/>
    </row>
    <row r="60" spans="1:7" ht="39.75" customHeight="1">
      <c r="A60" s="30"/>
      <c r="B60" s="52">
        <v>85212</v>
      </c>
      <c r="C60" s="31"/>
      <c r="D60" s="40" t="s">
        <v>44</v>
      </c>
      <c r="E60" s="55">
        <v>-213198.92</v>
      </c>
      <c r="F60" s="42">
        <v>2198.92</v>
      </c>
      <c r="G60" s="19"/>
    </row>
    <row r="61" spans="1:7" ht="19.5" customHeight="1">
      <c r="A61" s="30"/>
      <c r="B61" s="31"/>
      <c r="C61" s="36">
        <v>3110</v>
      </c>
      <c r="D61" s="33" t="s">
        <v>68</v>
      </c>
      <c r="E61" s="37">
        <v>-204800</v>
      </c>
      <c r="F61" s="38">
        <v>0</v>
      </c>
      <c r="G61" s="19"/>
    </row>
    <row r="62" spans="1:7" ht="19.5" customHeight="1">
      <c r="A62" s="30"/>
      <c r="B62" s="31"/>
      <c r="C62" s="36">
        <v>4010</v>
      </c>
      <c r="D62" s="33" t="s">
        <v>69</v>
      </c>
      <c r="E62" s="34">
        <v>0</v>
      </c>
      <c r="F62" s="43">
        <v>2198.92</v>
      </c>
      <c r="G62" s="19"/>
    </row>
    <row r="63" spans="1:7" ht="19.5" customHeight="1">
      <c r="A63" s="30"/>
      <c r="B63" s="31"/>
      <c r="C63" s="36">
        <v>4110</v>
      </c>
      <c r="D63" s="33" t="s">
        <v>53</v>
      </c>
      <c r="E63" s="58">
        <v>-2754.03</v>
      </c>
      <c r="F63" s="38">
        <v>0</v>
      </c>
      <c r="G63" s="19"/>
    </row>
    <row r="64" spans="1:7" ht="19.5" customHeight="1">
      <c r="A64" s="30"/>
      <c r="B64" s="31"/>
      <c r="C64" s="36">
        <v>4120</v>
      </c>
      <c r="D64" s="33" t="s">
        <v>54</v>
      </c>
      <c r="E64" s="83">
        <v>-142.45000000000002</v>
      </c>
      <c r="F64" s="38">
        <v>0</v>
      </c>
      <c r="G64" s="19"/>
    </row>
    <row r="65" spans="1:7" ht="19.5" customHeight="1">
      <c r="A65" s="30"/>
      <c r="B65" s="31"/>
      <c r="C65" s="36">
        <v>4170</v>
      </c>
      <c r="D65" s="33" t="s">
        <v>59</v>
      </c>
      <c r="E65" s="83">
        <v>-215</v>
      </c>
      <c r="F65" s="38">
        <v>0</v>
      </c>
      <c r="G65" s="19"/>
    </row>
    <row r="66" spans="1:7" ht="19.5" customHeight="1">
      <c r="A66" s="30"/>
      <c r="B66" s="31"/>
      <c r="C66" s="36">
        <v>4210</v>
      </c>
      <c r="D66" s="33" t="s">
        <v>51</v>
      </c>
      <c r="E66" s="58">
        <v>-1822.53</v>
      </c>
      <c r="F66" s="38">
        <v>0</v>
      </c>
      <c r="G66" s="19"/>
    </row>
    <row r="67" spans="1:7" ht="19.5" customHeight="1">
      <c r="A67" s="30"/>
      <c r="B67" s="31"/>
      <c r="C67" s="36">
        <v>4300</v>
      </c>
      <c r="D67" s="33" t="s">
        <v>56</v>
      </c>
      <c r="E67" s="58">
        <v>-1969.51</v>
      </c>
      <c r="F67" s="38">
        <v>0</v>
      </c>
      <c r="G67" s="19"/>
    </row>
    <row r="68" spans="1:7" ht="19.5" customHeight="1">
      <c r="A68" s="30"/>
      <c r="B68" s="31"/>
      <c r="C68" s="36">
        <v>4410</v>
      </c>
      <c r="D68" s="33" t="s">
        <v>70</v>
      </c>
      <c r="E68" s="83">
        <v>-195.4</v>
      </c>
      <c r="F68" s="38">
        <v>0</v>
      </c>
      <c r="G68" s="19"/>
    </row>
    <row r="69" spans="1:7" ht="19.5" customHeight="1">
      <c r="A69" s="30"/>
      <c r="B69" s="31"/>
      <c r="C69" s="36">
        <v>4430</v>
      </c>
      <c r="D69" s="33" t="s">
        <v>71</v>
      </c>
      <c r="E69" s="83">
        <v>-500</v>
      </c>
      <c r="F69" s="38">
        <v>0</v>
      </c>
      <c r="G69" s="19"/>
    </row>
    <row r="70" spans="1:7" ht="19.5" customHeight="1">
      <c r="A70" s="30"/>
      <c r="B70" s="31"/>
      <c r="C70" s="36">
        <v>4700</v>
      </c>
      <c r="D70" s="33" t="s">
        <v>72</v>
      </c>
      <c r="E70" s="83">
        <v>-400</v>
      </c>
      <c r="F70" s="38">
        <v>0</v>
      </c>
      <c r="G70" s="19"/>
    </row>
    <row r="71" spans="1:7" ht="19.5" customHeight="1">
      <c r="A71" s="30"/>
      <c r="B71" s="31"/>
      <c r="C71" s="31"/>
      <c r="D71" s="33" t="s">
        <v>73</v>
      </c>
      <c r="E71" s="80"/>
      <c r="F71" s="81"/>
      <c r="G71" s="19"/>
    </row>
    <row r="72" spans="1:7" ht="25.5" customHeight="1">
      <c r="A72" s="30"/>
      <c r="B72" s="31"/>
      <c r="C72" s="36">
        <v>4750</v>
      </c>
      <c r="D72" s="33" t="s">
        <v>82</v>
      </c>
      <c r="E72" s="83">
        <v>-400</v>
      </c>
      <c r="F72" s="38">
        <v>0</v>
      </c>
      <c r="G72" s="19"/>
    </row>
    <row r="73" spans="1:7" ht="46.5" customHeight="1">
      <c r="A73" s="30"/>
      <c r="B73" s="52">
        <v>85213</v>
      </c>
      <c r="C73" s="31"/>
      <c r="D73" s="40" t="s">
        <v>46</v>
      </c>
      <c r="E73" s="56">
        <v>-1400</v>
      </c>
      <c r="F73" s="57">
        <v>0</v>
      </c>
      <c r="G73" s="19"/>
    </row>
    <row r="74" spans="1:7" ht="19.5" customHeight="1">
      <c r="A74" s="30"/>
      <c r="B74" s="31"/>
      <c r="C74" s="36">
        <v>4130</v>
      </c>
      <c r="D74" s="33" t="s">
        <v>74</v>
      </c>
      <c r="E74" s="58">
        <v>-1400</v>
      </c>
      <c r="F74" s="38">
        <v>0</v>
      </c>
      <c r="G74" s="19"/>
    </row>
    <row r="75" spans="1:7" ht="25.5" customHeight="1">
      <c r="A75" s="30"/>
      <c r="B75" s="52">
        <v>85214</v>
      </c>
      <c r="C75" s="31"/>
      <c r="D75" s="40" t="s">
        <v>47</v>
      </c>
      <c r="E75" s="41">
        <v>0</v>
      </c>
      <c r="F75" s="42">
        <v>3200</v>
      </c>
      <c r="G75" s="19"/>
    </row>
    <row r="76" spans="1:7" ht="19.5" customHeight="1">
      <c r="A76" s="30"/>
      <c r="B76" s="31"/>
      <c r="C76" s="36">
        <v>3110</v>
      </c>
      <c r="D76" s="33" t="s">
        <v>68</v>
      </c>
      <c r="E76" s="34">
        <v>0</v>
      </c>
      <c r="F76" s="43">
        <v>3200</v>
      </c>
      <c r="G76" s="19"/>
    </row>
    <row r="77" spans="1:7" ht="19.5" customHeight="1">
      <c r="A77" s="30"/>
      <c r="B77" s="52">
        <v>85219</v>
      </c>
      <c r="C77" s="31"/>
      <c r="D77" s="40" t="s">
        <v>75</v>
      </c>
      <c r="E77" s="87">
        <v>-200</v>
      </c>
      <c r="F77" s="88">
        <v>200</v>
      </c>
      <c r="G77" s="19"/>
    </row>
    <row r="78" spans="1:7" ht="24" customHeight="1">
      <c r="A78" s="30"/>
      <c r="B78" s="31"/>
      <c r="C78" s="36">
        <v>3020</v>
      </c>
      <c r="D78" s="33" t="s">
        <v>83</v>
      </c>
      <c r="E78" s="83">
        <v>-200</v>
      </c>
      <c r="F78" s="38">
        <v>0</v>
      </c>
      <c r="G78" s="19"/>
    </row>
    <row r="79" spans="1:7" ht="19.5" customHeight="1">
      <c r="A79" s="30"/>
      <c r="B79" s="31"/>
      <c r="C79" s="36">
        <v>4410</v>
      </c>
      <c r="D79" s="33" t="s">
        <v>70</v>
      </c>
      <c r="E79" s="34">
        <v>0</v>
      </c>
      <c r="F79" s="51">
        <v>200</v>
      </c>
      <c r="G79" s="19"/>
    </row>
    <row r="80" spans="1:7" ht="19.5" customHeight="1">
      <c r="A80" s="44">
        <v>854</v>
      </c>
      <c r="B80" s="22"/>
      <c r="C80" s="22"/>
      <c r="D80" s="23" t="s">
        <v>9</v>
      </c>
      <c r="E80" s="50">
        <v>0</v>
      </c>
      <c r="F80" s="61">
        <v>118179</v>
      </c>
      <c r="G80" s="19"/>
    </row>
    <row r="81" spans="1:7" ht="19.5" customHeight="1">
      <c r="A81" s="25"/>
      <c r="B81" s="47">
        <v>85415</v>
      </c>
      <c r="C81" s="27"/>
      <c r="D81" s="28" t="s">
        <v>26</v>
      </c>
      <c r="E81" s="8">
        <v>0</v>
      </c>
      <c r="F81" s="62">
        <v>118179</v>
      </c>
      <c r="G81" s="19"/>
    </row>
    <row r="82" spans="1:7" ht="19.5" customHeight="1">
      <c r="A82" s="30"/>
      <c r="B82" s="31"/>
      <c r="C82" s="36">
        <v>3240</v>
      </c>
      <c r="D82" s="33" t="s">
        <v>76</v>
      </c>
      <c r="E82" s="34">
        <v>0</v>
      </c>
      <c r="F82" s="63">
        <v>118179</v>
      </c>
      <c r="G82" s="19"/>
    </row>
    <row r="83" spans="1:7" ht="19.5" customHeight="1">
      <c r="A83" s="44">
        <v>900</v>
      </c>
      <c r="B83" s="22"/>
      <c r="C83" s="22"/>
      <c r="D83" s="23" t="s">
        <v>77</v>
      </c>
      <c r="E83" s="50">
        <v>0</v>
      </c>
      <c r="F83" s="46">
        <v>7000</v>
      </c>
      <c r="G83" s="19"/>
    </row>
    <row r="84" spans="1:7" ht="19.5" customHeight="1">
      <c r="A84" s="25"/>
      <c r="B84" s="47">
        <v>90003</v>
      </c>
      <c r="C84" s="27"/>
      <c r="D84" s="28" t="s">
        <v>78</v>
      </c>
      <c r="E84" s="8">
        <v>0</v>
      </c>
      <c r="F84" s="48">
        <v>7000</v>
      </c>
      <c r="G84" s="19"/>
    </row>
    <row r="85" spans="1:7" ht="19.5" customHeight="1">
      <c r="A85" s="30"/>
      <c r="B85" s="31"/>
      <c r="C85" s="36">
        <v>4300</v>
      </c>
      <c r="D85" s="33" t="s">
        <v>56</v>
      </c>
      <c r="E85" s="34">
        <v>0</v>
      </c>
      <c r="F85" s="43">
        <v>7000</v>
      </c>
      <c r="G85" s="19"/>
    </row>
    <row r="86" spans="1:7" ht="19.5" customHeight="1">
      <c r="A86" s="44">
        <v>926</v>
      </c>
      <c r="B86" s="22"/>
      <c r="C86" s="22"/>
      <c r="D86" s="23" t="s">
        <v>3</v>
      </c>
      <c r="E86" s="50">
        <v>0</v>
      </c>
      <c r="F86" s="46">
        <v>1967</v>
      </c>
      <c r="G86" s="19"/>
    </row>
    <row r="87" spans="1:7" ht="19.5" customHeight="1">
      <c r="A87" s="25"/>
      <c r="B87" s="47">
        <v>92695</v>
      </c>
      <c r="C87" s="27"/>
      <c r="D87" s="28" t="s">
        <v>24</v>
      </c>
      <c r="E87" s="8">
        <v>0</v>
      </c>
      <c r="F87" s="48">
        <v>1967</v>
      </c>
      <c r="G87" s="19"/>
    </row>
    <row r="88" spans="1:7" ht="19.5" customHeight="1">
      <c r="A88" s="30"/>
      <c r="B88" s="31"/>
      <c r="C88" s="36">
        <v>4210</v>
      </c>
      <c r="D88" s="33" t="s">
        <v>51</v>
      </c>
      <c r="E88" s="34">
        <v>0</v>
      </c>
      <c r="F88" s="43">
        <v>1267</v>
      </c>
      <c r="G88" s="19"/>
    </row>
    <row r="89" spans="1:7" ht="19.5" customHeight="1" thickBot="1">
      <c r="A89" s="64"/>
      <c r="B89" s="65"/>
      <c r="C89" s="66">
        <v>4260</v>
      </c>
      <c r="D89" s="67" t="s">
        <v>63</v>
      </c>
      <c r="E89" s="68">
        <v>0</v>
      </c>
      <c r="F89" s="90">
        <v>700</v>
      </c>
      <c r="G89" s="19"/>
    </row>
    <row r="90" spans="1:7" ht="19.5" customHeight="1" thickBot="1" thickTop="1">
      <c r="A90" s="20"/>
      <c r="B90" s="274" t="s">
        <v>29</v>
      </c>
      <c r="C90" s="275"/>
      <c r="D90" s="75">
        <f>E90+F90</f>
        <v>-3076428</v>
      </c>
      <c r="E90" s="76">
        <v>-4642689.28</v>
      </c>
      <c r="F90" s="77">
        <v>1566261.28</v>
      </c>
      <c r="G90" s="19"/>
    </row>
    <row r="91" spans="1:6" ht="19.5" customHeight="1" thickTop="1">
      <c r="A91" s="1"/>
      <c r="B91" s="2"/>
      <c r="E91" s="20"/>
      <c r="F91" s="20"/>
    </row>
  </sheetData>
  <mergeCells count="4">
    <mergeCell ref="A1:F1"/>
    <mergeCell ref="A2:F2"/>
    <mergeCell ref="A3:F3"/>
    <mergeCell ref="B90:C90"/>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59"/>
  <sheetViews>
    <sheetView view="pageBreakPreview" zoomScale="60" workbookViewId="0" topLeftCell="C1">
      <selection activeCell="H3" sqref="H3"/>
    </sheetView>
  </sheetViews>
  <sheetFormatPr defaultColWidth="9.140625" defaultRowHeight="19.5" customHeight="1"/>
  <cols>
    <col min="1" max="1" width="3.7109375" style="91" customWidth="1"/>
    <col min="2" max="2" width="5.8515625" style="91" customWidth="1"/>
    <col min="3" max="3" width="4.28125" style="91" customWidth="1"/>
    <col min="4" max="4" width="66.7109375" style="91" customWidth="1"/>
    <col min="5" max="5" width="12.00390625" style="91" customWidth="1"/>
    <col min="6" max="6" width="11.00390625" style="91" customWidth="1"/>
    <col min="7" max="7" width="10.140625" style="91" customWidth="1"/>
    <col min="8" max="8" width="11.7109375" style="91" customWidth="1"/>
    <col min="9" max="9" width="12.421875" style="91" customWidth="1"/>
    <col min="10" max="10" width="12.7109375" style="91" customWidth="1"/>
    <col min="11" max="11" width="9.140625" style="91" customWidth="1"/>
    <col min="12" max="12" width="10.7109375" style="91" bestFit="1" customWidth="1"/>
    <col min="13" max="16384" width="9.140625" style="91" customWidth="1"/>
  </cols>
  <sheetData>
    <row r="1" spans="4:8" ht="19.5" customHeight="1">
      <c r="D1" s="278" t="s">
        <v>229</v>
      </c>
      <c r="E1" s="278"/>
      <c r="F1" s="278"/>
      <c r="G1" s="278"/>
      <c r="H1" s="278"/>
    </row>
    <row r="2" spans="1:11" ht="31.5" customHeight="1">
      <c r="A2" s="92"/>
      <c r="F2" s="278" t="s">
        <v>230</v>
      </c>
      <c r="G2" s="278"/>
      <c r="H2" s="278"/>
      <c r="I2" s="278"/>
      <c r="J2" s="278"/>
      <c r="K2" s="93"/>
    </row>
    <row r="3" ht="19.5" customHeight="1">
      <c r="A3" s="92"/>
    </row>
    <row r="4" spans="1:11" ht="19.5" customHeight="1">
      <c r="A4" s="279" t="s">
        <v>84</v>
      </c>
      <c r="B4" s="279"/>
      <c r="C4" s="279"/>
      <c r="D4" s="279"/>
      <c r="E4" s="279"/>
      <c r="F4" s="279"/>
      <c r="G4" s="279"/>
      <c r="H4" s="279"/>
      <c r="I4" s="279"/>
      <c r="J4" s="279"/>
      <c r="K4" s="94"/>
    </row>
    <row r="5" spans="1:10" ht="19.5" customHeight="1" thickBot="1">
      <c r="A5" s="95"/>
      <c r="B5" s="95"/>
      <c r="C5" s="95"/>
      <c r="D5" s="95"/>
      <c r="E5" s="95"/>
      <c r="F5" s="95"/>
      <c r="G5" s="95"/>
      <c r="H5" s="95"/>
      <c r="I5" s="95"/>
      <c r="J5" s="95"/>
    </row>
    <row r="6" spans="1:12" ht="36.75" customHeight="1" thickBot="1" thickTop="1">
      <c r="A6" s="96" t="s">
        <v>12</v>
      </c>
      <c r="B6" s="97" t="s">
        <v>31</v>
      </c>
      <c r="C6" s="98" t="s">
        <v>85</v>
      </c>
      <c r="D6" s="99" t="s">
        <v>86</v>
      </c>
      <c r="E6" s="100" t="s">
        <v>87</v>
      </c>
      <c r="F6" s="100" t="s">
        <v>88</v>
      </c>
      <c r="G6" s="100" t="s">
        <v>89</v>
      </c>
      <c r="H6" s="100" t="s">
        <v>90</v>
      </c>
      <c r="I6" s="100" t="s">
        <v>226</v>
      </c>
      <c r="J6" s="101" t="s">
        <v>92</v>
      </c>
      <c r="K6" s="102"/>
      <c r="L6" s="103"/>
    </row>
    <row r="7" spans="1:10" ht="19.5" customHeight="1" thickTop="1">
      <c r="A7" s="104" t="s">
        <v>93</v>
      </c>
      <c r="B7" s="105" t="s">
        <v>94</v>
      </c>
      <c r="C7" s="105" t="s">
        <v>95</v>
      </c>
      <c r="D7" s="106" t="s">
        <v>96</v>
      </c>
      <c r="E7" s="107">
        <v>1611261</v>
      </c>
      <c r="F7" s="107"/>
      <c r="G7" s="107">
        <v>14995</v>
      </c>
      <c r="H7" s="107"/>
      <c r="I7" s="107"/>
      <c r="J7" s="108">
        <f aca="true" t="shared" si="0" ref="J7:J41">SUM(F7:I7)</f>
        <v>14995</v>
      </c>
    </row>
    <row r="8" spans="1:10" ht="19.5" customHeight="1">
      <c r="A8" s="109" t="s">
        <v>93</v>
      </c>
      <c r="B8" s="110" t="s">
        <v>94</v>
      </c>
      <c r="C8" s="110" t="s">
        <v>95</v>
      </c>
      <c r="D8" s="111" t="s">
        <v>97</v>
      </c>
      <c r="E8" s="112">
        <v>5600</v>
      </c>
      <c r="F8" s="112">
        <v>5600</v>
      </c>
      <c r="G8" s="112"/>
      <c r="H8" s="112"/>
      <c r="I8" s="112"/>
      <c r="J8" s="113">
        <f t="shared" si="0"/>
        <v>5600</v>
      </c>
    </row>
    <row r="9" spans="1:10" ht="19.5" customHeight="1">
      <c r="A9" s="114" t="s">
        <v>93</v>
      </c>
      <c r="B9" s="115" t="s">
        <v>94</v>
      </c>
      <c r="C9" s="115" t="s">
        <v>95</v>
      </c>
      <c r="D9" s="116" t="s">
        <v>98</v>
      </c>
      <c r="E9" s="117">
        <v>1473775.38</v>
      </c>
      <c r="F9" s="117">
        <v>269500</v>
      </c>
      <c r="G9" s="117"/>
      <c r="H9" s="117">
        <v>889000</v>
      </c>
      <c r="I9" s="117">
        <v>0</v>
      </c>
      <c r="J9" s="113">
        <f t="shared" si="0"/>
        <v>1158500</v>
      </c>
    </row>
    <row r="10" spans="1:10" ht="19.5" customHeight="1">
      <c r="A10" s="114" t="s">
        <v>93</v>
      </c>
      <c r="B10" s="115" t="s">
        <v>94</v>
      </c>
      <c r="C10" s="115" t="s">
        <v>95</v>
      </c>
      <c r="D10" s="118" t="s">
        <v>99</v>
      </c>
      <c r="E10" s="117">
        <v>1125000</v>
      </c>
      <c r="F10" s="117">
        <v>158000</v>
      </c>
      <c r="G10" s="117"/>
      <c r="H10" s="117">
        <v>442000</v>
      </c>
      <c r="I10" s="117"/>
      <c r="J10" s="113">
        <f t="shared" si="0"/>
        <v>600000</v>
      </c>
    </row>
    <row r="11" spans="1:10" ht="19.5" customHeight="1">
      <c r="A11" s="114" t="s">
        <v>93</v>
      </c>
      <c r="B11" s="115" t="s">
        <v>94</v>
      </c>
      <c r="C11" s="115" t="s">
        <v>95</v>
      </c>
      <c r="D11" s="118" t="s">
        <v>100</v>
      </c>
      <c r="E11" s="117">
        <v>450000</v>
      </c>
      <c r="F11" s="117">
        <v>115000</v>
      </c>
      <c r="G11" s="117"/>
      <c r="H11" s="117"/>
      <c r="I11" s="117">
        <v>20000</v>
      </c>
      <c r="J11" s="113">
        <f t="shared" si="0"/>
        <v>135000</v>
      </c>
    </row>
    <row r="12" spans="1:10" ht="65.25" customHeight="1">
      <c r="A12" s="114" t="s">
        <v>93</v>
      </c>
      <c r="B12" s="115" t="s">
        <v>94</v>
      </c>
      <c r="C12" s="115" t="s">
        <v>95</v>
      </c>
      <c r="D12" s="118" t="s">
        <v>101</v>
      </c>
      <c r="E12" s="117">
        <v>740000</v>
      </c>
      <c r="F12" s="117">
        <v>355660</v>
      </c>
      <c r="G12" s="117"/>
      <c r="H12" s="117"/>
      <c r="I12" s="117">
        <v>0</v>
      </c>
      <c r="J12" s="113">
        <f t="shared" si="0"/>
        <v>355660</v>
      </c>
    </row>
    <row r="13" spans="1:10" ht="37.5" customHeight="1">
      <c r="A13" s="114" t="s">
        <v>93</v>
      </c>
      <c r="B13" s="115" t="s">
        <v>94</v>
      </c>
      <c r="C13" s="115" t="s">
        <v>95</v>
      </c>
      <c r="D13" s="118" t="s">
        <v>102</v>
      </c>
      <c r="E13" s="117">
        <v>23000000</v>
      </c>
      <c r="F13" s="117">
        <v>110000</v>
      </c>
      <c r="G13" s="117"/>
      <c r="H13" s="117"/>
      <c r="I13" s="117"/>
      <c r="J13" s="113">
        <f t="shared" si="0"/>
        <v>110000</v>
      </c>
    </row>
    <row r="14" spans="1:10" ht="30" customHeight="1">
      <c r="A14" s="114" t="s">
        <v>93</v>
      </c>
      <c r="B14" s="115" t="s">
        <v>94</v>
      </c>
      <c r="C14" s="115" t="s">
        <v>95</v>
      </c>
      <c r="D14" s="118" t="s">
        <v>103</v>
      </c>
      <c r="E14" s="117">
        <v>6261000</v>
      </c>
      <c r="F14" s="117">
        <v>917300</v>
      </c>
      <c r="G14" s="117"/>
      <c r="H14" s="117">
        <v>2828200</v>
      </c>
      <c r="I14" s="117">
        <v>1257500</v>
      </c>
      <c r="J14" s="113">
        <f t="shared" si="0"/>
        <v>5003000</v>
      </c>
    </row>
    <row r="15" spans="1:10" ht="51" customHeight="1">
      <c r="A15" s="114" t="s">
        <v>93</v>
      </c>
      <c r="B15" s="115" t="s">
        <v>94</v>
      </c>
      <c r="C15" s="115" t="s">
        <v>95</v>
      </c>
      <c r="D15" s="118" t="s">
        <v>104</v>
      </c>
      <c r="E15" s="117">
        <v>500000</v>
      </c>
      <c r="F15" s="117">
        <v>243750</v>
      </c>
      <c r="G15" s="117"/>
      <c r="H15" s="117">
        <v>243750</v>
      </c>
      <c r="I15" s="117">
        <v>0</v>
      </c>
      <c r="J15" s="113">
        <f t="shared" si="0"/>
        <v>487500</v>
      </c>
    </row>
    <row r="16" spans="1:10" ht="18.75" customHeight="1">
      <c r="A16" s="114" t="s">
        <v>93</v>
      </c>
      <c r="B16" s="115" t="s">
        <v>94</v>
      </c>
      <c r="C16" s="115" t="s">
        <v>95</v>
      </c>
      <c r="D16" s="118" t="s">
        <v>105</v>
      </c>
      <c r="E16" s="117">
        <v>15000</v>
      </c>
      <c r="F16" s="117">
        <v>15000</v>
      </c>
      <c r="G16" s="117"/>
      <c r="H16" s="117"/>
      <c r="I16" s="117"/>
      <c r="J16" s="113">
        <f t="shared" si="0"/>
        <v>15000</v>
      </c>
    </row>
    <row r="17" spans="1:10" ht="18.75" customHeight="1">
      <c r="A17" s="114" t="s">
        <v>93</v>
      </c>
      <c r="B17" s="115" t="s">
        <v>106</v>
      </c>
      <c r="C17" s="115" t="s">
        <v>107</v>
      </c>
      <c r="D17" s="118" t="s">
        <v>108</v>
      </c>
      <c r="E17" s="117">
        <v>5000</v>
      </c>
      <c r="F17" s="117">
        <v>5000</v>
      </c>
      <c r="G17" s="117"/>
      <c r="H17" s="117"/>
      <c r="I17" s="117"/>
      <c r="J17" s="113">
        <f t="shared" si="0"/>
        <v>5000</v>
      </c>
    </row>
    <row r="18" spans="1:10" ht="18.75" customHeight="1">
      <c r="A18" s="114" t="s">
        <v>93</v>
      </c>
      <c r="B18" s="115" t="s">
        <v>106</v>
      </c>
      <c r="C18" s="115" t="s">
        <v>107</v>
      </c>
      <c r="D18" s="118" t="s">
        <v>109</v>
      </c>
      <c r="E18" s="117">
        <v>3944</v>
      </c>
      <c r="F18" s="117">
        <v>3944</v>
      </c>
      <c r="G18" s="117"/>
      <c r="H18" s="117"/>
      <c r="I18" s="117"/>
      <c r="J18" s="113">
        <f t="shared" si="0"/>
        <v>3944</v>
      </c>
    </row>
    <row r="19" spans="1:10" ht="28.5" customHeight="1">
      <c r="A19" s="114" t="s">
        <v>110</v>
      </c>
      <c r="B19" s="115" t="s">
        <v>111</v>
      </c>
      <c r="C19" s="115" t="s">
        <v>95</v>
      </c>
      <c r="D19" s="118" t="s">
        <v>112</v>
      </c>
      <c r="E19" s="117">
        <v>12000</v>
      </c>
      <c r="F19" s="117">
        <v>12000</v>
      </c>
      <c r="G19" s="117"/>
      <c r="H19" s="117"/>
      <c r="I19" s="117"/>
      <c r="J19" s="113">
        <f t="shared" si="0"/>
        <v>12000</v>
      </c>
    </row>
    <row r="20" spans="1:10" ht="30" customHeight="1">
      <c r="A20" s="114" t="s">
        <v>110</v>
      </c>
      <c r="B20" s="115" t="s">
        <v>111</v>
      </c>
      <c r="C20" s="115" t="s">
        <v>113</v>
      </c>
      <c r="D20" s="137" t="s">
        <v>114</v>
      </c>
      <c r="E20" s="119">
        <v>4735636</v>
      </c>
      <c r="F20" s="117">
        <v>1957483</v>
      </c>
      <c r="G20" s="117"/>
      <c r="H20" s="117"/>
      <c r="I20" s="117">
        <v>0</v>
      </c>
      <c r="J20" s="113">
        <f t="shared" si="0"/>
        <v>1957483</v>
      </c>
    </row>
    <row r="21" spans="1:10" ht="26.25" customHeight="1">
      <c r="A21" s="114" t="s">
        <v>110</v>
      </c>
      <c r="B21" s="115" t="s">
        <v>111</v>
      </c>
      <c r="C21" s="115" t="s">
        <v>113</v>
      </c>
      <c r="D21" s="137" t="s">
        <v>115</v>
      </c>
      <c r="E21" s="119">
        <v>930000</v>
      </c>
      <c r="F21" s="117">
        <v>213115</v>
      </c>
      <c r="G21" s="117">
        <v>0</v>
      </c>
      <c r="H21" s="117">
        <v>0</v>
      </c>
      <c r="I21" s="117">
        <v>0</v>
      </c>
      <c r="J21" s="113">
        <f t="shared" si="0"/>
        <v>213115</v>
      </c>
    </row>
    <row r="22" spans="1:10" ht="19.5" customHeight="1" thickBot="1">
      <c r="A22" s="114" t="s">
        <v>110</v>
      </c>
      <c r="B22" s="115" t="s">
        <v>111</v>
      </c>
      <c r="C22" s="115" t="s">
        <v>95</v>
      </c>
      <c r="D22" s="116" t="s">
        <v>116</v>
      </c>
      <c r="E22" s="117">
        <v>630000</v>
      </c>
      <c r="F22" s="117">
        <v>80000</v>
      </c>
      <c r="G22" s="117"/>
      <c r="H22" s="117"/>
      <c r="I22" s="117">
        <v>50000</v>
      </c>
      <c r="J22" s="113">
        <f t="shared" si="0"/>
        <v>130000</v>
      </c>
    </row>
    <row r="23" spans="1:10" ht="48" customHeight="1" thickBot="1" thickTop="1">
      <c r="A23" s="96" t="s">
        <v>12</v>
      </c>
      <c r="B23" s="97" t="s">
        <v>31</v>
      </c>
      <c r="C23" s="98" t="s">
        <v>85</v>
      </c>
      <c r="D23" s="99" t="s">
        <v>86</v>
      </c>
      <c r="E23" s="100" t="s">
        <v>87</v>
      </c>
      <c r="F23" s="100" t="s">
        <v>88</v>
      </c>
      <c r="G23" s="100" t="s">
        <v>89</v>
      </c>
      <c r="H23" s="100" t="s">
        <v>90</v>
      </c>
      <c r="I23" s="100" t="s">
        <v>91</v>
      </c>
      <c r="J23" s="101" t="s">
        <v>92</v>
      </c>
    </row>
    <row r="24" spans="1:10" ht="19.5" customHeight="1" thickTop="1">
      <c r="A24" s="114" t="s">
        <v>110</v>
      </c>
      <c r="B24" s="115" t="s">
        <v>111</v>
      </c>
      <c r="C24" s="115" t="s">
        <v>95</v>
      </c>
      <c r="D24" s="116" t="s">
        <v>117</v>
      </c>
      <c r="E24" s="117">
        <v>750000</v>
      </c>
      <c r="F24" s="117">
        <f>485000+15000</f>
        <v>500000</v>
      </c>
      <c r="G24" s="117"/>
      <c r="H24" s="117"/>
      <c r="I24" s="117">
        <v>135000</v>
      </c>
      <c r="J24" s="113">
        <f t="shared" si="0"/>
        <v>635000</v>
      </c>
    </row>
    <row r="25" spans="1:10" ht="15" customHeight="1">
      <c r="A25" s="114" t="s">
        <v>110</v>
      </c>
      <c r="B25" s="115" t="s">
        <v>111</v>
      </c>
      <c r="C25" s="115" t="s">
        <v>107</v>
      </c>
      <c r="D25" s="116" t="s">
        <v>118</v>
      </c>
      <c r="E25" s="117">
        <v>24000</v>
      </c>
      <c r="F25" s="117">
        <v>24000</v>
      </c>
      <c r="G25" s="117"/>
      <c r="H25" s="117"/>
      <c r="I25" s="117"/>
      <c r="J25" s="113">
        <f t="shared" si="0"/>
        <v>24000</v>
      </c>
    </row>
    <row r="26" spans="1:10" ht="18.75" customHeight="1">
      <c r="A26" s="114" t="s">
        <v>119</v>
      </c>
      <c r="B26" s="115" t="s">
        <v>120</v>
      </c>
      <c r="C26" s="115" t="s">
        <v>107</v>
      </c>
      <c r="D26" s="116" t="s">
        <v>121</v>
      </c>
      <c r="E26" s="117">
        <v>53200</v>
      </c>
      <c r="F26" s="117"/>
      <c r="G26" s="117">
        <v>9752</v>
      </c>
      <c r="H26" s="117"/>
      <c r="I26" s="117"/>
      <c r="J26" s="113">
        <f t="shared" si="0"/>
        <v>9752</v>
      </c>
    </row>
    <row r="27" spans="1:10" ht="19.5" customHeight="1">
      <c r="A27" s="114" t="s">
        <v>119</v>
      </c>
      <c r="B27" s="115" t="s">
        <v>122</v>
      </c>
      <c r="C27" s="115" t="s">
        <v>95</v>
      </c>
      <c r="D27" s="116" t="s">
        <v>123</v>
      </c>
      <c r="E27" s="117">
        <v>218201</v>
      </c>
      <c r="F27" s="117">
        <v>50000</v>
      </c>
      <c r="G27" s="117"/>
      <c r="H27" s="117"/>
      <c r="I27" s="117"/>
      <c r="J27" s="113">
        <f t="shared" si="0"/>
        <v>50000</v>
      </c>
    </row>
    <row r="28" spans="1:10" ht="19.5" customHeight="1">
      <c r="A28" s="114" t="s">
        <v>119</v>
      </c>
      <c r="B28" s="115" t="s">
        <v>122</v>
      </c>
      <c r="C28" s="115" t="s">
        <v>95</v>
      </c>
      <c r="D28" s="111" t="s">
        <v>124</v>
      </c>
      <c r="E28" s="112">
        <v>40000</v>
      </c>
      <c r="F28" s="112">
        <v>25000</v>
      </c>
      <c r="G28" s="112"/>
      <c r="H28" s="112"/>
      <c r="I28" s="112"/>
      <c r="J28" s="120">
        <f t="shared" si="0"/>
        <v>25000</v>
      </c>
    </row>
    <row r="29" spans="1:10" ht="39.75" customHeight="1">
      <c r="A29" s="109" t="s">
        <v>125</v>
      </c>
      <c r="B29" s="110" t="s">
        <v>126</v>
      </c>
      <c r="C29" s="110" t="s">
        <v>127</v>
      </c>
      <c r="D29" s="111" t="s">
        <v>128</v>
      </c>
      <c r="E29" s="112">
        <v>225000</v>
      </c>
      <c r="F29" s="112">
        <v>50000</v>
      </c>
      <c r="G29" s="112"/>
      <c r="H29" s="112"/>
      <c r="I29" s="112"/>
      <c r="J29" s="120">
        <f t="shared" si="0"/>
        <v>50000</v>
      </c>
    </row>
    <row r="30" spans="1:10" ht="28.5" customHeight="1">
      <c r="A30" s="114" t="s">
        <v>129</v>
      </c>
      <c r="B30" s="115" t="s">
        <v>130</v>
      </c>
      <c r="C30" s="115" t="s">
        <v>107</v>
      </c>
      <c r="D30" s="116" t="s">
        <v>131</v>
      </c>
      <c r="E30" s="117">
        <v>60000</v>
      </c>
      <c r="F30" s="117">
        <v>22500</v>
      </c>
      <c r="G30" s="117"/>
      <c r="H30" s="117"/>
      <c r="I30" s="117"/>
      <c r="J30" s="113">
        <f t="shared" si="0"/>
        <v>22500</v>
      </c>
    </row>
    <row r="31" spans="1:10" ht="28.5" customHeight="1">
      <c r="A31" s="114" t="s">
        <v>129</v>
      </c>
      <c r="B31" s="115" t="s">
        <v>130</v>
      </c>
      <c r="C31" s="115" t="s">
        <v>107</v>
      </c>
      <c r="D31" s="116" t="s">
        <v>132</v>
      </c>
      <c r="E31" s="117">
        <v>9500</v>
      </c>
      <c r="F31" s="117">
        <v>9500</v>
      </c>
      <c r="G31" s="117"/>
      <c r="H31" s="117"/>
      <c r="I31" s="117"/>
      <c r="J31" s="113">
        <f t="shared" si="0"/>
        <v>9500</v>
      </c>
    </row>
    <row r="32" spans="1:10" ht="39" customHeight="1">
      <c r="A32" s="114" t="s">
        <v>133</v>
      </c>
      <c r="B32" s="115" t="s">
        <v>134</v>
      </c>
      <c r="C32" s="115" t="s">
        <v>135</v>
      </c>
      <c r="D32" s="121" t="s">
        <v>136</v>
      </c>
      <c r="E32" s="117">
        <v>10000</v>
      </c>
      <c r="F32" s="117">
        <v>5000</v>
      </c>
      <c r="G32" s="117"/>
      <c r="H32" s="117"/>
      <c r="I32" s="117"/>
      <c r="J32" s="113">
        <f t="shared" si="0"/>
        <v>5000</v>
      </c>
    </row>
    <row r="33" spans="1:10" ht="19.5" customHeight="1">
      <c r="A33" s="114" t="s">
        <v>133</v>
      </c>
      <c r="B33" s="115" t="s">
        <v>137</v>
      </c>
      <c r="C33" s="115" t="s">
        <v>95</v>
      </c>
      <c r="D33" s="116" t="s">
        <v>138</v>
      </c>
      <c r="E33" s="117">
        <v>50000</v>
      </c>
      <c r="F33" s="117">
        <v>10000</v>
      </c>
      <c r="G33" s="117"/>
      <c r="H33" s="117"/>
      <c r="I33" s="117"/>
      <c r="J33" s="113">
        <f t="shared" si="0"/>
        <v>10000</v>
      </c>
    </row>
    <row r="34" spans="1:10" ht="19.5" customHeight="1">
      <c r="A34" s="114" t="s">
        <v>133</v>
      </c>
      <c r="B34" s="115" t="s">
        <v>137</v>
      </c>
      <c r="C34" s="115" t="s">
        <v>95</v>
      </c>
      <c r="D34" s="116" t="s">
        <v>139</v>
      </c>
      <c r="E34" s="117">
        <v>95200</v>
      </c>
      <c r="F34" s="117">
        <v>15000</v>
      </c>
      <c r="G34" s="117"/>
      <c r="H34" s="117"/>
      <c r="I34" s="117"/>
      <c r="J34" s="113">
        <f t="shared" si="0"/>
        <v>15000</v>
      </c>
    </row>
    <row r="35" spans="1:10" ht="19.5" customHeight="1">
      <c r="A35" s="114" t="s">
        <v>140</v>
      </c>
      <c r="B35" s="115" t="s">
        <v>141</v>
      </c>
      <c r="C35" s="115" t="s">
        <v>95</v>
      </c>
      <c r="D35" s="138" t="s">
        <v>142</v>
      </c>
      <c r="E35" s="119">
        <v>3027000</v>
      </c>
      <c r="F35" s="117">
        <v>1313050</v>
      </c>
      <c r="G35" s="117"/>
      <c r="H35" s="117"/>
      <c r="I35" s="117"/>
      <c r="J35" s="113">
        <f t="shared" si="0"/>
        <v>1313050</v>
      </c>
    </row>
    <row r="36" spans="1:10" ht="19.5" customHeight="1">
      <c r="A36" s="114" t="s">
        <v>143</v>
      </c>
      <c r="B36" s="115" t="s">
        <v>144</v>
      </c>
      <c r="C36" s="115" t="s">
        <v>95</v>
      </c>
      <c r="D36" s="116" t="s">
        <v>145</v>
      </c>
      <c r="E36" s="117">
        <v>9882</v>
      </c>
      <c r="F36" s="117">
        <v>4942</v>
      </c>
      <c r="G36" s="117"/>
      <c r="H36" s="117">
        <v>2470</v>
      </c>
      <c r="I36" s="117">
        <v>2470</v>
      </c>
      <c r="J36" s="113">
        <f t="shared" si="0"/>
        <v>9882</v>
      </c>
    </row>
    <row r="37" spans="1:10" ht="32.25" customHeight="1">
      <c r="A37" s="114" t="s">
        <v>146</v>
      </c>
      <c r="B37" s="115" t="s">
        <v>147</v>
      </c>
      <c r="C37" s="115" t="s">
        <v>107</v>
      </c>
      <c r="D37" s="116" t="s">
        <v>148</v>
      </c>
      <c r="E37" s="117">
        <v>7460</v>
      </c>
      <c r="F37" s="117">
        <v>7460</v>
      </c>
      <c r="G37" s="117"/>
      <c r="H37" s="117"/>
      <c r="I37" s="117"/>
      <c r="J37" s="113">
        <f t="shared" si="0"/>
        <v>7460</v>
      </c>
    </row>
    <row r="38" spans="1:10" ht="39" customHeight="1">
      <c r="A38" s="114" t="s">
        <v>146</v>
      </c>
      <c r="B38" s="115" t="s">
        <v>149</v>
      </c>
      <c r="C38" s="115" t="s">
        <v>135</v>
      </c>
      <c r="D38" s="116" t="s">
        <v>150</v>
      </c>
      <c r="E38" s="117">
        <v>50000</v>
      </c>
      <c r="F38" s="117">
        <v>50000</v>
      </c>
      <c r="G38" s="117"/>
      <c r="H38" s="117"/>
      <c r="I38" s="117"/>
      <c r="J38" s="113">
        <f t="shared" si="0"/>
        <v>50000</v>
      </c>
    </row>
    <row r="39" spans="1:10" ht="19.5" customHeight="1">
      <c r="A39" s="114" t="s">
        <v>151</v>
      </c>
      <c r="B39" s="115" t="s">
        <v>152</v>
      </c>
      <c r="C39" s="115" t="s">
        <v>95</v>
      </c>
      <c r="D39" s="116" t="s">
        <v>153</v>
      </c>
      <c r="E39" s="117">
        <v>10000</v>
      </c>
      <c r="F39" s="117">
        <v>10380</v>
      </c>
      <c r="G39" s="117"/>
      <c r="H39" s="117"/>
      <c r="I39" s="117"/>
      <c r="J39" s="113">
        <f t="shared" si="0"/>
        <v>10380</v>
      </c>
    </row>
    <row r="40" spans="1:10" ht="30.75" customHeight="1" thickBot="1">
      <c r="A40" s="122" t="s">
        <v>151</v>
      </c>
      <c r="B40" s="123" t="s">
        <v>152</v>
      </c>
      <c r="C40" s="123" t="s">
        <v>95</v>
      </c>
      <c r="D40" s="139" t="s">
        <v>154</v>
      </c>
      <c r="E40" s="124">
        <v>91000</v>
      </c>
      <c r="F40" s="124">
        <f>91000-I40</f>
        <v>66007</v>
      </c>
      <c r="G40" s="124"/>
      <c r="H40" s="124"/>
      <c r="I40" s="124">
        <v>24993</v>
      </c>
      <c r="J40" s="125">
        <f t="shared" si="0"/>
        <v>91000</v>
      </c>
    </row>
    <row r="41" spans="1:10" ht="19.5" customHeight="1" thickBot="1" thickTop="1">
      <c r="A41" s="280" t="s">
        <v>49</v>
      </c>
      <c r="B41" s="281"/>
      <c r="C41" s="281"/>
      <c r="D41" s="281"/>
      <c r="E41" s="126" t="s">
        <v>155</v>
      </c>
      <c r="F41" s="127">
        <f>SUM(F7:F40)</f>
        <v>6624191</v>
      </c>
      <c r="G41" s="127">
        <f>SUM(G7:G40)</f>
        <v>24747</v>
      </c>
      <c r="H41" s="127">
        <f>SUM(H7:H40)</f>
        <v>4405420</v>
      </c>
      <c r="I41" s="127">
        <f>SUM(I7:I40)</f>
        <v>1489963</v>
      </c>
      <c r="J41" s="128">
        <f t="shared" si="0"/>
        <v>12544321</v>
      </c>
    </row>
    <row r="42" spans="1:10" ht="19.5" customHeight="1" thickTop="1">
      <c r="A42" s="129"/>
      <c r="B42" s="129"/>
      <c r="C42" s="129"/>
      <c r="D42" s="130"/>
      <c r="E42" s="131"/>
      <c r="F42" s="132"/>
      <c r="G42" s="131"/>
      <c r="H42" s="131"/>
      <c r="I42" s="131"/>
      <c r="J42" s="131"/>
    </row>
    <row r="43" spans="1:10" ht="19.5" customHeight="1">
      <c r="A43" s="129"/>
      <c r="B43" s="129"/>
      <c r="C43" s="276"/>
      <c r="D43" s="276"/>
      <c r="E43" s="131"/>
      <c r="F43" s="131"/>
      <c r="G43" s="131"/>
      <c r="H43" s="131"/>
      <c r="I43" s="131"/>
      <c r="J43" s="131"/>
    </row>
    <row r="44" spans="1:10" ht="19.5" customHeight="1">
      <c r="A44" s="129"/>
      <c r="B44" s="129"/>
      <c r="C44" s="277"/>
      <c r="D44" s="277"/>
      <c r="E44" s="131"/>
      <c r="F44" s="131"/>
      <c r="G44" s="131"/>
      <c r="H44" s="131"/>
      <c r="I44" s="131"/>
      <c r="J44" s="131"/>
    </row>
    <row r="45" spans="1:10" ht="19.5" customHeight="1">
      <c r="A45" s="129"/>
      <c r="B45" s="129"/>
      <c r="C45" s="129"/>
      <c r="D45" s="130"/>
      <c r="E45" s="131"/>
      <c r="F45" s="131"/>
      <c r="G45" s="131"/>
      <c r="H45" s="131"/>
      <c r="I45" s="131"/>
      <c r="J45" s="131"/>
    </row>
    <row r="46" spans="1:10" ht="19.5" customHeight="1">
      <c r="A46" s="129"/>
      <c r="B46" s="129"/>
      <c r="C46" s="129"/>
      <c r="D46" s="130"/>
      <c r="E46" s="131"/>
      <c r="F46" s="131"/>
      <c r="G46" s="131"/>
      <c r="H46" s="131"/>
      <c r="I46" s="131"/>
      <c r="J46" s="131"/>
    </row>
    <row r="47" spans="1:12" ht="19.5" customHeight="1">
      <c r="A47" s="129"/>
      <c r="B47" s="129"/>
      <c r="C47" s="129"/>
      <c r="D47" s="130"/>
      <c r="E47" s="131"/>
      <c r="F47" s="131"/>
      <c r="G47" s="131"/>
      <c r="H47" s="131"/>
      <c r="I47" s="131"/>
      <c r="J47" s="131"/>
      <c r="L47" s="133"/>
    </row>
    <row r="48" spans="1:10" ht="19.5" customHeight="1">
      <c r="A48" s="129"/>
      <c r="B48" s="129"/>
      <c r="C48" s="129"/>
      <c r="D48" s="130"/>
      <c r="E48" s="131"/>
      <c r="F48" s="131"/>
      <c r="G48" s="131"/>
      <c r="H48" s="131"/>
      <c r="I48" s="131"/>
      <c r="J48" s="131"/>
    </row>
    <row r="49" spans="1:10" ht="19.5" customHeight="1">
      <c r="A49" s="129"/>
      <c r="B49" s="129"/>
      <c r="C49" s="129"/>
      <c r="D49" s="130"/>
      <c r="E49" s="131"/>
      <c r="F49" s="131"/>
      <c r="G49" s="131"/>
      <c r="H49" s="131"/>
      <c r="I49" s="131"/>
      <c r="J49" s="131"/>
    </row>
    <row r="50" spans="1:10" ht="19.5" customHeight="1">
      <c r="A50" s="129"/>
      <c r="B50" s="129"/>
      <c r="C50" s="129"/>
      <c r="D50" s="130"/>
      <c r="E50" s="131"/>
      <c r="F50" s="131"/>
      <c r="G50" s="131"/>
      <c r="H50" s="131"/>
      <c r="I50" s="131"/>
      <c r="J50" s="131"/>
    </row>
    <row r="51" spans="1:10" ht="19.5" customHeight="1">
      <c r="A51" s="134"/>
      <c r="B51" s="134"/>
      <c r="C51" s="134"/>
      <c r="D51" s="130"/>
      <c r="E51" s="135"/>
      <c r="F51" s="135"/>
      <c r="G51" s="135"/>
      <c r="H51" s="135"/>
      <c r="I51" s="135"/>
      <c r="J51" s="135"/>
    </row>
    <row r="52" spans="1:10" ht="19.5" customHeight="1">
      <c r="A52" s="134"/>
      <c r="B52" s="134"/>
      <c r="C52" s="134"/>
      <c r="D52" s="130"/>
      <c r="E52" s="135"/>
      <c r="F52" s="135"/>
      <c r="G52" s="135"/>
      <c r="H52" s="135"/>
      <c r="I52" s="135"/>
      <c r="J52" s="135"/>
    </row>
    <row r="53" spans="1:10" ht="19.5" customHeight="1">
      <c r="A53" s="134"/>
      <c r="B53" s="134"/>
      <c r="C53" s="134"/>
      <c r="D53" s="130"/>
      <c r="E53" s="135"/>
      <c r="F53" s="135"/>
      <c r="G53" s="135"/>
      <c r="H53" s="135"/>
      <c r="I53" s="135"/>
      <c r="J53" s="135"/>
    </row>
    <row r="54" spans="1:10" ht="19.5" customHeight="1">
      <c r="A54" s="134"/>
      <c r="B54" s="134"/>
      <c r="C54" s="134"/>
      <c r="D54" s="130"/>
      <c r="E54" s="134"/>
      <c r="F54" s="134"/>
      <c r="G54" s="134"/>
      <c r="H54" s="134"/>
      <c r="I54" s="134"/>
      <c r="J54" s="134"/>
    </row>
    <row r="55" ht="19.5" customHeight="1">
      <c r="D55" s="136"/>
    </row>
    <row r="56" ht="19.5" customHeight="1">
      <c r="D56" s="136"/>
    </row>
    <row r="57" ht="19.5" customHeight="1">
      <c r="D57" s="136"/>
    </row>
    <row r="58" ht="19.5" customHeight="1">
      <c r="D58" s="136"/>
    </row>
    <row r="59" ht="19.5" customHeight="1">
      <c r="D59" s="136"/>
    </row>
  </sheetData>
  <mergeCells count="6">
    <mergeCell ref="C43:D43"/>
    <mergeCell ref="C44:D44"/>
    <mergeCell ref="D1:H1"/>
    <mergeCell ref="F2:J2"/>
    <mergeCell ref="A4:J4"/>
    <mergeCell ref="A41:D41"/>
  </mergeCells>
  <printOptions/>
  <pageMargins left="0.1968503937007874" right="0.1968503937007874" top="0.1968503937007874" bottom="0.1968503937007874" header="0.5118110236220472" footer="0.5118110236220472"/>
  <pageSetup fitToHeight="2" horizontalDpi="300" verticalDpi="300" orientation="landscape" paperSize="9" scale="95"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J242"/>
  <sheetViews>
    <sheetView view="pageBreakPreview" zoomScale="60" workbookViewId="0" topLeftCell="A10">
      <selection activeCell="I20" sqref="I20"/>
    </sheetView>
  </sheetViews>
  <sheetFormatPr defaultColWidth="9.140625" defaultRowHeight="12.75"/>
  <cols>
    <col min="1" max="1" width="13.28125" style="91" customWidth="1"/>
    <col min="2" max="2" width="53.8515625" style="91" customWidth="1"/>
    <col min="3" max="3" width="13.421875" style="91" customWidth="1"/>
    <col min="4" max="4" width="14.140625" style="91" customWidth="1"/>
    <col min="5" max="5" width="15.421875" style="91" customWidth="1"/>
    <col min="6" max="6" width="13.8515625" style="91" customWidth="1"/>
    <col min="7" max="7" width="13.7109375" style="91" customWidth="1"/>
    <col min="8" max="8" width="14.28125" style="91" customWidth="1"/>
    <col min="9" max="16384" width="9.140625" style="91" customWidth="1"/>
  </cols>
  <sheetData>
    <row r="1" spans="2:8" ht="12.75" customHeight="1">
      <c r="B1" s="299" t="s">
        <v>231</v>
      </c>
      <c r="C1" s="299"/>
      <c r="D1" s="245"/>
      <c r="E1" s="245"/>
      <c r="F1" s="246"/>
      <c r="G1" s="246"/>
      <c r="H1" s="246"/>
    </row>
    <row r="2" spans="2:8" ht="12.75">
      <c r="B2" s="299"/>
      <c r="C2" s="299"/>
      <c r="D2" s="247"/>
      <c r="E2" s="246" t="s">
        <v>156</v>
      </c>
      <c r="F2" s="246"/>
      <c r="G2" s="248"/>
      <c r="H2" s="246"/>
    </row>
    <row r="3" spans="2:8" ht="12.75">
      <c r="B3" s="247"/>
      <c r="C3" s="247"/>
      <c r="D3" s="247"/>
      <c r="E3" s="246" t="s">
        <v>157</v>
      </c>
      <c r="F3" s="246"/>
      <c r="G3" s="248"/>
      <c r="H3" s="246"/>
    </row>
    <row r="4" spans="2:8" ht="12.75">
      <c r="B4" s="247"/>
      <c r="C4" s="247"/>
      <c r="D4" s="247"/>
      <c r="E4" s="246" t="s">
        <v>158</v>
      </c>
      <c r="F4" s="246"/>
      <c r="G4" s="248"/>
      <c r="H4" s="246"/>
    </row>
    <row r="6" spans="1:8" ht="15.75">
      <c r="A6" s="300" t="s">
        <v>159</v>
      </c>
      <c r="B6" s="300"/>
      <c r="C6" s="300"/>
      <c r="D6" s="300"/>
      <c r="E6" s="300"/>
      <c r="F6" s="300"/>
      <c r="G6" s="300"/>
      <c r="H6" s="300"/>
    </row>
    <row r="7" ht="13.5" thickBot="1"/>
    <row r="8" spans="1:8" ht="24.75" customHeight="1" thickTop="1">
      <c r="A8" s="291" t="s">
        <v>160</v>
      </c>
      <c r="B8" s="285" t="s">
        <v>161</v>
      </c>
      <c r="C8" s="285" t="s">
        <v>162</v>
      </c>
      <c r="D8" s="285" t="s">
        <v>163</v>
      </c>
      <c r="E8" s="285"/>
      <c r="F8" s="285"/>
      <c r="G8" s="285"/>
      <c r="H8" s="287"/>
    </row>
    <row r="9" spans="1:8" ht="25.5" customHeight="1" thickBot="1">
      <c r="A9" s="292"/>
      <c r="B9" s="286"/>
      <c r="C9" s="286"/>
      <c r="D9" s="141" t="s">
        <v>164</v>
      </c>
      <c r="E9" s="141" t="s">
        <v>165</v>
      </c>
      <c r="F9" s="141" t="s">
        <v>166</v>
      </c>
      <c r="G9" s="141" t="s">
        <v>167</v>
      </c>
      <c r="H9" s="142" t="s">
        <v>29</v>
      </c>
    </row>
    <row r="10" spans="1:8" ht="19.5" customHeight="1" thickTop="1">
      <c r="A10" s="295" t="s">
        <v>168</v>
      </c>
      <c r="B10" s="296"/>
      <c r="C10" s="296"/>
      <c r="D10" s="296"/>
      <c r="E10" s="296"/>
      <c r="F10" s="296"/>
      <c r="G10" s="296"/>
      <c r="H10" s="297"/>
    </row>
    <row r="11" spans="1:8" ht="24" customHeight="1">
      <c r="A11" s="298">
        <v>2008</v>
      </c>
      <c r="B11" s="143" t="s">
        <v>169</v>
      </c>
      <c r="C11" s="144">
        <v>1473775</v>
      </c>
      <c r="D11" s="144">
        <v>269500</v>
      </c>
      <c r="E11" s="144">
        <v>0</v>
      </c>
      <c r="F11" s="144">
        <v>0</v>
      </c>
      <c r="G11" s="144">
        <v>889000</v>
      </c>
      <c r="H11" s="145">
        <f>SUM(D11:G11)</f>
        <v>1158500</v>
      </c>
    </row>
    <row r="12" spans="1:8" ht="18.75" customHeight="1">
      <c r="A12" s="298"/>
      <c r="B12" s="146" t="s">
        <v>97</v>
      </c>
      <c r="C12" s="144">
        <v>5600</v>
      </c>
      <c r="D12" s="144">
        <v>5600</v>
      </c>
      <c r="E12" s="144"/>
      <c r="F12" s="144"/>
      <c r="G12" s="144"/>
      <c r="H12" s="145">
        <f>SUM(D12:G12)</f>
        <v>5600</v>
      </c>
    </row>
    <row r="13" spans="1:8" ht="15.75" customHeight="1">
      <c r="A13" s="298"/>
      <c r="B13" s="143" t="s">
        <v>99</v>
      </c>
      <c r="C13" s="144">
        <v>1125000</v>
      </c>
      <c r="D13" s="144">
        <v>158000</v>
      </c>
      <c r="E13" s="144">
        <v>0</v>
      </c>
      <c r="F13" s="144">
        <v>0</v>
      </c>
      <c r="G13" s="144">
        <v>442000</v>
      </c>
      <c r="H13" s="145">
        <f>SUM(D13:G13)</f>
        <v>600000</v>
      </c>
    </row>
    <row r="14" spans="1:8" ht="17.25" customHeight="1" thickBot="1">
      <c r="A14" s="298"/>
      <c r="B14" s="143" t="s">
        <v>100</v>
      </c>
      <c r="C14" s="144">
        <v>450000</v>
      </c>
      <c r="D14" s="144">
        <v>115000</v>
      </c>
      <c r="E14" s="144">
        <v>20000</v>
      </c>
      <c r="F14" s="144">
        <v>0</v>
      </c>
      <c r="G14" s="144">
        <v>0</v>
      </c>
      <c r="H14" s="145">
        <f>SUM(D14:G14)</f>
        <v>135000</v>
      </c>
    </row>
    <row r="15" spans="1:8" ht="18" customHeight="1" thickBot="1" thickTop="1">
      <c r="A15" s="147" t="s">
        <v>49</v>
      </c>
      <c r="B15" s="148" t="s">
        <v>170</v>
      </c>
      <c r="C15" s="149" t="s">
        <v>170</v>
      </c>
      <c r="D15" s="149">
        <f>SUM(D11:D14)</f>
        <v>548100</v>
      </c>
      <c r="E15" s="149">
        <f>SUM(E11:E14)</f>
        <v>20000</v>
      </c>
      <c r="F15" s="149">
        <f>SUM(F11:F14)</f>
        <v>0</v>
      </c>
      <c r="G15" s="149">
        <f>SUM(G11:G14)</f>
        <v>1331000</v>
      </c>
      <c r="H15" s="150">
        <f>SUM(H11:H14)</f>
        <v>1899100</v>
      </c>
    </row>
    <row r="16" spans="1:8" ht="15.75" customHeight="1" thickBot="1" thickTop="1">
      <c r="A16" s="244">
        <v>2009</v>
      </c>
      <c r="B16" s="143" t="s">
        <v>171</v>
      </c>
      <c r="C16" s="144">
        <v>450000</v>
      </c>
      <c r="D16" s="144">
        <v>35000</v>
      </c>
      <c r="E16" s="144">
        <v>90000</v>
      </c>
      <c r="F16" s="144">
        <v>0</v>
      </c>
      <c r="G16" s="144">
        <v>100000</v>
      </c>
      <c r="H16" s="145">
        <f>SUM(D16:G16)</f>
        <v>225000</v>
      </c>
    </row>
    <row r="17" spans="1:8" ht="15.75" customHeight="1" thickBot="1" thickTop="1">
      <c r="A17" s="147" t="s">
        <v>49</v>
      </c>
      <c r="B17" s="99" t="s">
        <v>170</v>
      </c>
      <c r="C17" s="151" t="s">
        <v>170</v>
      </c>
      <c r="D17" s="151">
        <f>SUM(D16:D16)</f>
        <v>35000</v>
      </c>
      <c r="E17" s="151">
        <f>SUM(E16:E16)</f>
        <v>90000</v>
      </c>
      <c r="F17" s="151">
        <f>SUM(F16:F16)</f>
        <v>0</v>
      </c>
      <c r="G17" s="151">
        <f>SUM(G16:G16)</f>
        <v>100000</v>
      </c>
      <c r="H17" s="152">
        <f>SUM(H16:H16)</f>
        <v>225000</v>
      </c>
    </row>
    <row r="18" spans="1:8" ht="22.5" customHeight="1" thickBot="1" thickTop="1">
      <c r="A18" s="260" t="s">
        <v>172</v>
      </c>
      <c r="B18" s="261"/>
      <c r="C18" s="261"/>
      <c r="D18" s="261"/>
      <c r="E18" s="261"/>
      <c r="F18" s="261"/>
      <c r="G18" s="261"/>
      <c r="H18" s="256"/>
    </row>
    <row r="19" spans="1:8" ht="30.75" customHeight="1" thickTop="1">
      <c r="A19" s="293">
        <v>2008</v>
      </c>
      <c r="B19" s="153" t="s">
        <v>114</v>
      </c>
      <c r="C19" s="154">
        <v>4735636</v>
      </c>
      <c r="D19" s="154">
        <v>1957483</v>
      </c>
      <c r="E19" s="154">
        <v>0</v>
      </c>
      <c r="F19" s="154">
        <v>0</v>
      </c>
      <c r="G19" s="154">
        <v>0</v>
      </c>
      <c r="H19" s="155">
        <f>SUM(D19:G19)</f>
        <v>1957483</v>
      </c>
    </row>
    <row r="20" spans="1:8" ht="26.25" customHeight="1">
      <c r="A20" s="258"/>
      <c r="B20" s="249" t="s">
        <v>115</v>
      </c>
      <c r="C20" s="156">
        <v>930000</v>
      </c>
      <c r="D20" s="156">
        <v>213115</v>
      </c>
      <c r="E20" s="156">
        <v>0</v>
      </c>
      <c r="F20" s="156">
        <v>0</v>
      </c>
      <c r="G20" s="156">
        <v>0</v>
      </c>
      <c r="H20" s="230">
        <f>SUM(D20:G20)</f>
        <v>213115</v>
      </c>
    </row>
    <row r="21" spans="1:8" ht="26.25" customHeight="1">
      <c r="A21" s="258"/>
      <c r="B21" s="153" t="s">
        <v>112</v>
      </c>
      <c r="C21" s="158">
        <v>12000</v>
      </c>
      <c r="D21" s="158">
        <v>12000</v>
      </c>
      <c r="E21" s="158"/>
      <c r="F21" s="158"/>
      <c r="G21" s="158"/>
      <c r="H21" s="157">
        <f>SUM(D21:G21)</f>
        <v>12000</v>
      </c>
    </row>
    <row r="22" spans="1:8" ht="16.5" customHeight="1">
      <c r="A22" s="258"/>
      <c r="B22" s="170" t="s">
        <v>116</v>
      </c>
      <c r="C22" s="158">
        <v>630000</v>
      </c>
      <c r="D22" s="158">
        <v>80000</v>
      </c>
      <c r="E22" s="158">
        <v>50000</v>
      </c>
      <c r="F22" s="158"/>
      <c r="G22" s="158"/>
      <c r="H22" s="157">
        <f>SUM(D22:G22)</f>
        <v>130000</v>
      </c>
    </row>
    <row r="23" spans="1:8" ht="17.25" customHeight="1" thickBot="1">
      <c r="A23" s="294"/>
      <c r="B23" s="170" t="s">
        <v>117</v>
      </c>
      <c r="C23" s="159">
        <v>750000</v>
      </c>
      <c r="D23" s="159">
        <v>500000</v>
      </c>
      <c r="E23" s="159">
        <v>135000</v>
      </c>
      <c r="F23" s="159">
        <v>0</v>
      </c>
      <c r="G23" s="159">
        <v>0</v>
      </c>
      <c r="H23" s="160">
        <f>SUM(D23:G23)</f>
        <v>635000</v>
      </c>
    </row>
    <row r="24" spans="1:8" ht="20.25" customHeight="1" thickBot="1" thickTop="1">
      <c r="A24" s="147" t="s">
        <v>49</v>
      </c>
      <c r="B24" s="161" t="s">
        <v>170</v>
      </c>
      <c r="C24" s="151" t="s">
        <v>170</v>
      </c>
      <c r="D24" s="151">
        <f>SUM(D18:D23)</f>
        <v>2762598</v>
      </c>
      <c r="E24" s="151">
        <f>SUM(E18:E23)</f>
        <v>185000</v>
      </c>
      <c r="F24" s="151">
        <f>SUM(F18:F23)</f>
        <v>0</v>
      </c>
      <c r="G24" s="151">
        <f>SUM(G18:G23)</f>
        <v>0</v>
      </c>
      <c r="H24" s="152">
        <f>SUM(H18:H23)</f>
        <v>2947598</v>
      </c>
    </row>
    <row r="25" spans="1:8" ht="18.75" customHeight="1" thickTop="1">
      <c r="A25" s="282">
        <v>2009</v>
      </c>
      <c r="B25" s="250" t="s">
        <v>173</v>
      </c>
      <c r="C25" s="232">
        <v>630000</v>
      </c>
      <c r="D25" s="163">
        <v>420000</v>
      </c>
      <c r="E25" s="163">
        <v>80000</v>
      </c>
      <c r="F25" s="163"/>
      <c r="G25" s="163"/>
      <c r="H25" s="233">
        <f>SUM(D25:G25)</f>
        <v>500000</v>
      </c>
    </row>
    <row r="26" spans="1:8" ht="30" customHeight="1">
      <c r="A26" s="258"/>
      <c r="B26" s="153" t="s">
        <v>114</v>
      </c>
      <c r="C26" s="158">
        <v>4735636</v>
      </c>
      <c r="D26" s="231"/>
      <c r="E26" s="231"/>
      <c r="F26" s="231">
        <v>2367817</v>
      </c>
      <c r="G26" s="231"/>
      <c r="H26" s="187">
        <f>SUM(D26:G26)</f>
        <v>2367817</v>
      </c>
    </row>
    <row r="27" spans="1:8" ht="27.75" customHeight="1">
      <c r="A27" s="258"/>
      <c r="B27" s="153" t="s">
        <v>115</v>
      </c>
      <c r="C27" s="165">
        <v>930000</v>
      </c>
      <c r="D27" s="165">
        <v>716885</v>
      </c>
      <c r="E27" s="234"/>
      <c r="F27" s="156">
        <v>0</v>
      </c>
      <c r="G27" s="165"/>
      <c r="H27" s="166">
        <f>SUM(D27:G27)</f>
        <v>716885</v>
      </c>
    </row>
    <row r="28" spans="1:8" ht="24.75" customHeight="1">
      <c r="A28" s="258"/>
      <c r="B28" s="236" t="s">
        <v>225</v>
      </c>
      <c r="C28" s="231">
        <v>500204</v>
      </c>
      <c r="D28" s="231">
        <v>250204</v>
      </c>
      <c r="E28" s="165">
        <v>250000</v>
      </c>
      <c r="F28" s="158"/>
      <c r="G28" s="231"/>
      <c r="H28" s="166">
        <f>SUM(D28:G28)</f>
        <v>500204</v>
      </c>
    </row>
    <row r="29" spans="1:8" ht="17.25" customHeight="1" thickBot="1">
      <c r="A29" s="259"/>
      <c r="B29" s="167" t="s">
        <v>174</v>
      </c>
      <c r="C29" s="168">
        <v>280000</v>
      </c>
      <c r="D29" s="168">
        <v>220000</v>
      </c>
      <c r="E29" s="168">
        <v>60000</v>
      </c>
      <c r="F29" s="168"/>
      <c r="G29" s="168"/>
      <c r="H29" s="169">
        <f>SUM(D29:G29)</f>
        <v>280000</v>
      </c>
    </row>
    <row r="30" spans="1:8" ht="17.25" customHeight="1" thickBot="1" thickTop="1">
      <c r="A30" s="147" t="s">
        <v>49</v>
      </c>
      <c r="B30" s="161" t="s">
        <v>170</v>
      </c>
      <c r="C30" s="151" t="s">
        <v>170</v>
      </c>
      <c r="D30" s="151">
        <f>SUM(D25:D29)</f>
        <v>1607089</v>
      </c>
      <c r="E30" s="151">
        <f>SUM(E25:E29)</f>
        <v>390000</v>
      </c>
      <c r="F30" s="151">
        <f>SUM(F25:F29)</f>
        <v>2367817</v>
      </c>
      <c r="G30" s="151">
        <f>SUM(G25:G29)</f>
        <v>0</v>
      </c>
      <c r="H30" s="152">
        <f>SUM(H25:H29)</f>
        <v>4364906</v>
      </c>
    </row>
    <row r="31" spans="1:8" ht="17.25" customHeight="1" thickTop="1">
      <c r="A31" s="291" t="s">
        <v>160</v>
      </c>
      <c r="B31" s="285" t="s">
        <v>161</v>
      </c>
      <c r="C31" s="285" t="s">
        <v>162</v>
      </c>
      <c r="D31" s="285" t="s">
        <v>163</v>
      </c>
      <c r="E31" s="285"/>
      <c r="F31" s="285"/>
      <c r="G31" s="285"/>
      <c r="H31" s="287"/>
    </row>
    <row r="32" spans="1:9" ht="41.25" customHeight="1" thickBot="1">
      <c r="A32" s="292"/>
      <c r="B32" s="286"/>
      <c r="C32" s="286"/>
      <c r="D32" s="141" t="s">
        <v>164</v>
      </c>
      <c r="E32" s="141" t="s">
        <v>165</v>
      </c>
      <c r="F32" s="141" t="s">
        <v>166</v>
      </c>
      <c r="G32" s="141" t="s">
        <v>167</v>
      </c>
      <c r="H32" s="142" t="s">
        <v>29</v>
      </c>
      <c r="I32" s="251"/>
    </row>
    <row r="33" spans="1:10" ht="17.25" customHeight="1" thickBot="1" thickTop="1">
      <c r="A33" s="257" t="s">
        <v>172</v>
      </c>
      <c r="B33" s="283"/>
      <c r="C33" s="283"/>
      <c r="D33" s="283"/>
      <c r="E33" s="283"/>
      <c r="F33" s="283"/>
      <c r="G33" s="283"/>
      <c r="H33" s="284"/>
      <c r="I33" s="235"/>
      <c r="J33" s="252"/>
    </row>
    <row r="34" spans="1:9" ht="27" customHeight="1" thickTop="1">
      <c r="A34" s="258">
        <v>2010</v>
      </c>
      <c r="B34" s="236" t="s">
        <v>175</v>
      </c>
      <c r="C34" s="231">
        <v>25000</v>
      </c>
      <c r="D34" s="231">
        <v>25000</v>
      </c>
      <c r="E34" s="231"/>
      <c r="F34" s="231"/>
      <c r="G34" s="231"/>
      <c r="H34" s="237">
        <f>SUM(D34:G34)</f>
        <v>25000</v>
      </c>
      <c r="I34" s="253"/>
    </row>
    <row r="35" spans="1:8" ht="30" customHeight="1" thickBot="1">
      <c r="A35" s="258"/>
      <c r="B35" s="153" t="s">
        <v>176</v>
      </c>
      <c r="C35" s="165">
        <v>60000</v>
      </c>
      <c r="D35" s="165">
        <v>60000</v>
      </c>
      <c r="E35" s="165"/>
      <c r="F35" s="165"/>
      <c r="G35" s="165"/>
      <c r="H35" s="157">
        <f>SUM(D35:G35)</f>
        <v>60000</v>
      </c>
    </row>
    <row r="36" spans="1:8" ht="21.75" customHeight="1" thickBot="1" thickTop="1">
      <c r="A36" s="147" t="s">
        <v>49</v>
      </c>
      <c r="B36" s="161" t="s">
        <v>170</v>
      </c>
      <c r="C36" s="151" t="s">
        <v>170</v>
      </c>
      <c r="D36" s="151">
        <f>SUM(D34:D35)</f>
        <v>85000</v>
      </c>
      <c r="E36" s="151">
        <f>SUM(E34:E35)</f>
        <v>0</v>
      </c>
      <c r="F36" s="151">
        <f>SUM(F34:F35)</f>
        <v>0</v>
      </c>
      <c r="G36" s="151">
        <f>SUM(G34:G35)</f>
        <v>0</v>
      </c>
      <c r="H36" s="152">
        <f>SUM(H34:H35)</f>
        <v>85000</v>
      </c>
    </row>
    <row r="37" spans="1:8" ht="24" customHeight="1" thickBot="1" thickTop="1">
      <c r="A37" s="260" t="s">
        <v>177</v>
      </c>
      <c r="B37" s="261"/>
      <c r="C37" s="261"/>
      <c r="D37" s="261"/>
      <c r="E37" s="261"/>
      <c r="F37" s="261"/>
      <c r="G37" s="261"/>
      <c r="H37" s="256"/>
    </row>
    <row r="38" spans="1:8" ht="27.75" customHeight="1" thickTop="1">
      <c r="A38" s="293">
        <v>2008</v>
      </c>
      <c r="B38" s="143" t="s">
        <v>142</v>
      </c>
      <c r="C38" s="154">
        <v>3252848</v>
      </c>
      <c r="D38" s="154">
        <v>1313050</v>
      </c>
      <c r="E38" s="154">
        <v>0</v>
      </c>
      <c r="F38" s="154">
        <v>0</v>
      </c>
      <c r="G38" s="154">
        <v>0</v>
      </c>
      <c r="H38" s="155">
        <f>SUM(D38:G38)</f>
        <v>1313050</v>
      </c>
    </row>
    <row r="39" spans="1:8" ht="19.5" customHeight="1">
      <c r="A39" s="258"/>
      <c r="B39" s="146" t="s">
        <v>124</v>
      </c>
      <c r="C39" s="156">
        <v>40000</v>
      </c>
      <c r="D39" s="156">
        <v>25000</v>
      </c>
      <c r="E39" s="156"/>
      <c r="F39" s="156"/>
      <c r="G39" s="156"/>
      <c r="H39" s="157">
        <f>SUM(D39:G39)</f>
        <v>25000</v>
      </c>
    </row>
    <row r="40" spans="1:8" ht="28.5" customHeight="1" thickBot="1">
      <c r="A40" s="294"/>
      <c r="B40" s="170" t="s">
        <v>154</v>
      </c>
      <c r="C40" s="159">
        <v>91000</v>
      </c>
      <c r="D40" s="159">
        <v>66007</v>
      </c>
      <c r="E40" s="255">
        <v>24993</v>
      </c>
      <c r="F40" s="159">
        <v>0</v>
      </c>
      <c r="G40" s="159">
        <v>0</v>
      </c>
      <c r="H40" s="160">
        <f>SUM(D40:G40)</f>
        <v>91000</v>
      </c>
    </row>
    <row r="41" spans="1:8" ht="22.5" customHeight="1" thickBot="1" thickTop="1">
      <c r="A41" s="147" t="s">
        <v>49</v>
      </c>
      <c r="B41" s="161" t="s">
        <v>170</v>
      </c>
      <c r="C41" s="151" t="s">
        <v>170</v>
      </c>
      <c r="D41" s="151">
        <f>SUM(D37:D40)</f>
        <v>1404057</v>
      </c>
      <c r="E41" s="151">
        <f>SUM(E37:E40)</f>
        <v>24993</v>
      </c>
      <c r="F41" s="151">
        <f>SUM(F37:F40)</f>
        <v>0</v>
      </c>
      <c r="G41" s="151">
        <f>SUM(G37:G40)</f>
        <v>0</v>
      </c>
      <c r="H41" s="152">
        <f>SUM(H38:H40)</f>
        <v>1429050</v>
      </c>
    </row>
    <row r="42" spans="1:8" ht="16.5" customHeight="1" thickTop="1">
      <c r="A42" s="282">
        <v>2009</v>
      </c>
      <c r="B42" s="143" t="s">
        <v>142</v>
      </c>
      <c r="C42" s="154">
        <v>3252848</v>
      </c>
      <c r="D42" s="154">
        <v>477928</v>
      </c>
      <c r="E42" s="154">
        <v>0</v>
      </c>
      <c r="F42" s="154">
        <v>1464920</v>
      </c>
      <c r="G42" s="154">
        <v>0</v>
      </c>
      <c r="H42" s="171">
        <f>SUM(D42:G42)</f>
        <v>1942848</v>
      </c>
    </row>
    <row r="43" spans="1:8" ht="47.25" customHeight="1" thickBot="1">
      <c r="A43" s="259"/>
      <c r="B43" s="167" t="s">
        <v>178</v>
      </c>
      <c r="C43" s="172">
        <v>1200000</v>
      </c>
      <c r="D43" s="172">
        <v>200000</v>
      </c>
      <c r="E43" s="172"/>
      <c r="F43" s="172"/>
      <c r="G43" s="172"/>
      <c r="H43" s="173">
        <f>SUM(D43:G43)</f>
        <v>200000</v>
      </c>
    </row>
    <row r="44" spans="1:8" ht="24.75" customHeight="1" thickBot="1" thickTop="1">
      <c r="A44" s="147" t="s">
        <v>49</v>
      </c>
      <c r="B44" s="161" t="s">
        <v>170</v>
      </c>
      <c r="C44" s="151" t="s">
        <v>170</v>
      </c>
      <c r="D44" s="151">
        <f>SUM(D42:D43)</f>
        <v>677928</v>
      </c>
      <c r="E44" s="151">
        <f>SUM(E42:E43)</f>
        <v>0</v>
      </c>
      <c r="F44" s="151">
        <f>SUM(F42:F43)</f>
        <v>1464920</v>
      </c>
      <c r="G44" s="151">
        <f>SUM(G42:G43)</f>
        <v>0</v>
      </c>
      <c r="H44" s="152">
        <f>SUM(H42:H43)</f>
        <v>2142848</v>
      </c>
    </row>
    <row r="45" spans="1:8" ht="50.25" customHeight="1" thickBot="1" thickTop="1">
      <c r="A45" s="162">
        <v>2010</v>
      </c>
      <c r="B45" s="174" t="s">
        <v>178</v>
      </c>
      <c r="C45" s="163">
        <v>1200000</v>
      </c>
      <c r="D45" s="163">
        <v>200000</v>
      </c>
      <c r="E45" s="163"/>
      <c r="F45" s="163"/>
      <c r="G45" s="163"/>
      <c r="H45" s="164">
        <f>SUM(D45:G45)</f>
        <v>200000</v>
      </c>
    </row>
    <row r="46" spans="1:8" ht="24" customHeight="1" thickBot="1" thickTop="1">
      <c r="A46" s="147" t="s">
        <v>49</v>
      </c>
      <c r="B46" s="161" t="s">
        <v>170</v>
      </c>
      <c r="C46" s="151" t="s">
        <v>170</v>
      </c>
      <c r="D46" s="151">
        <f>SUM(D45:D45)</f>
        <v>200000</v>
      </c>
      <c r="E46" s="151">
        <f>SUM(E45:E45)</f>
        <v>0</v>
      </c>
      <c r="F46" s="151">
        <f>SUM(F45:F45)</f>
        <v>0</v>
      </c>
      <c r="G46" s="151">
        <f>SUM(G45:G45)</f>
        <v>0</v>
      </c>
      <c r="H46" s="152">
        <f>SUM(H45:H45)</f>
        <v>200000</v>
      </c>
    </row>
    <row r="47" spans="1:9" ht="24" customHeight="1" thickTop="1">
      <c r="A47" s="179"/>
      <c r="B47" s="180"/>
      <c r="C47" s="181"/>
      <c r="D47" s="181"/>
      <c r="E47" s="181"/>
      <c r="F47" s="181"/>
      <c r="G47" s="181"/>
      <c r="H47" s="181"/>
      <c r="I47" s="252"/>
    </row>
    <row r="48" spans="1:9" ht="24" customHeight="1">
      <c r="A48" s="240"/>
      <c r="B48" s="241"/>
      <c r="C48" s="242"/>
      <c r="D48" s="242"/>
      <c r="E48" s="242"/>
      <c r="F48" s="242"/>
      <c r="G48" s="242"/>
      <c r="H48" s="242"/>
      <c r="I48" s="252"/>
    </row>
    <row r="49" spans="1:9" ht="24" customHeight="1">
      <c r="A49" s="240"/>
      <c r="B49" s="241"/>
      <c r="C49" s="242"/>
      <c r="D49" s="242"/>
      <c r="E49" s="242"/>
      <c r="F49" s="242"/>
      <c r="G49" s="242"/>
      <c r="H49" s="242"/>
      <c r="I49" s="252"/>
    </row>
    <row r="50" spans="1:9" ht="24" customHeight="1">
      <c r="A50" s="240"/>
      <c r="B50" s="241"/>
      <c r="C50" s="242"/>
      <c r="D50" s="242"/>
      <c r="E50" s="242"/>
      <c r="F50" s="242"/>
      <c r="G50" s="242"/>
      <c r="H50" s="242"/>
      <c r="I50" s="252"/>
    </row>
    <row r="51" spans="1:9" ht="24" customHeight="1">
      <c r="A51" s="240"/>
      <c r="B51" s="241"/>
      <c r="C51" s="242"/>
      <c r="D51" s="242"/>
      <c r="E51" s="242"/>
      <c r="F51" s="242"/>
      <c r="G51" s="242"/>
      <c r="H51" s="242"/>
      <c r="I51" s="252"/>
    </row>
    <row r="52" spans="1:9" ht="24" customHeight="1">
      <c r="A52" s="240"/>
      <c r="B52" s="241"/>
      <c r="C52" s="242"/>
      <c r="D52" s="242"/>
      <c r="E52" s="242"/>
      <c r="F52" s="242"/>
      <c r="G52" s="242"/>
      <c r="H52" s="242"/>
      <c r="I52" s="252"/>
    </row>
    <row r="53" spans="1:9" ht="24" customHeight="1" thickBot="1">
      <c r="A53" s="240"/>
      <c r="B53" s="241"/>
      <c r="C53" s="242"/>
      <c r="D53" s="242"/>
      <c r="E53" s="242"/>
      <c r="F53" s="242"/>
      <c r="G53" s="242"/>
      <c r="H53" s="242"/>
      <c r="I53" s="252"/>
    </row>
    <row r="54" spans="1:9" ht="24" customHeight="1" thickTop="1">
      <c r="A54" s="291" t="s">
        <v>160</v>
      </c>
      <c r="B54" s="285" t="s">
        <v>161</v>
      </c>
      <c r="C54" s="285" t="s">
        <v>162</v>
      </c>
      <c r="D54" s="285" t="s">
        <v>163</v>
      </c>
      <c r="E54" s="285"/>
      <c r="F54" s="285"/>
      <c r="G54" s="285"/>
      <c r="H54" s="287"/>
      <c r="I54" s="252"/>
    </row>
    <row r="55" spans="1:8" ht="30.75" customHeight="1" thickBot="1">
      <c r="A55" s="292"/>
      <c r="B55" s="286"/>
      <c r="C55" s="286"/>
      <c r="D55" s="141" t="s">
        <v>164</v>
      </c>
      <c r="E55" s="141" t="s">
        <v>165</v>
      </c>
      <c r="F55" s="141" t="s">
        <v>166</v>
      </c>
      <c r="G55" s="141" t="s">
        <v>167</v>
      </c>
      <c r="H55" s="142" t="s">
        <v>29</v>
      </c>
    </row>
    <row r="56" spans="1:8" ht="25.5" customHeight="1" thickBot="1" thickTop="1">
      <c r="A56" s="257" t="s">
        <v>179</v>
      </c>
      <c r="B56" s="283"/>
      <c r="C56" s="283"/>
      <c r="D56" s="283"/>
      <c r="E56" s="283"/>
      <c r="F56" s="283"/>
      <c r="G56" s="283"/>
      <c r="H56" s="284"/>
    </row>
    <row r="57" spans="1:8" ht="63.75" customHeight="1" thickTop="1">
      <c r="A57" s="282">
        <v>2008</v>
      </c>
      <c r="B57" s="254" t="s">
        <v>101</v>
      </c>
      <c r="C57" s="175">
        <v>740000</v>
      </c>
      <c r="D57" s="175">
        <v>355660</v>
      </c>
      <c r="E57" s="175">
        <v>0</v>
      </c>
      <c r="F57" s="175">
        <v>0</v>
      </c>
      <c r="G57" s="175">
        <v>0</v>
      </c>
      <c r="H57" s="176">
        <f>SUM(D57:G57)</f>
        <v>355660</v>
      </c>
    </row>
    <row r="58" spans="1:8" ht="45" customHeight="1">
      <c r="A58" s="258"/>
      <c r="B58" s="143" t="s">
        <v>180</v>
      </c>
      <c r="C58" s="177">
        <v>23000000</v>
      </c>
      <c r="D58" s="177">
        <v>110000</v>
      </c>
      <c r="E58" s="177">
        <v>0</v>
      </c>
      <c r="F58" s="177">
        <v>0</v>
      </c>
      <c r="G58" s="177">
        <v>0</v>
      </c>
      <c r="H58" s="178">
        <f>SUM(D58:G58)</f>
        <v>110000</v>
      </c>
    </row>
    <row r="59" spans="1:8" ht="52.5" customHeight="1">
      <c r="A59" s="258"/>
      <c r="B59" s="143" t="s">
        <v>104</v>
      </c>
      <c r="C59" s="177">
        <v>500000</v>
      </c>
      <c r="D59" s="177">
        <v>243750</v>
      </c>
      <c r="E59" s="177"/>
      <c r="F59" s="177"/>
      <c r="G59" s="177">
        <v>243750</v>
      </c>
      <c r="H59" s="178">
        <f>SUM(D59:G59)</f>
        <v>487500</v>
      </c>
    </row>
    <row r="60" spans="1:8" ht="32.25" customHeight="1" thickBot="1">
      <c r="A60" s="259"/>
      <c r="B60" s="143" t="s">
        <v>103</v>
      </c>
      <c r="C60" s="159">
        <v>6261000</v>
      </c>
      <c r="D60" s="159">
        <v>917300</v>
      </c>
      <c r="E60" s="159">
        <v>1257500</v>
      </c>
      <c r="F60" s="159">
        <v>0</v>
      </c>
      <c r="G60" s="159">
        <v>2828200</v>
      </c>
      <c r="H60" s="160">
        <f>SUM(D60:G60)</f>
        <v>5003000</v>
      </c>
    </row>
    <row r="61" spans="1:8" ht="30" customHeight="1" thickBot="1" thickTop="1">
      <c r="A61" s="147" t="s">
        <v>49</v>
      </c>
      <c r="B61" s="161" t="s">
        <v>170</v>
      </c>
      <c r="C61" s="151" t="s">
        <v>170</v>
      </c>
      <c r="D61" s="151">
        <f>SUM(D57:D60)</f>
        <v>1626710</v>
      </c>
      <c r="E61" s="151">
        <f>SUM(E57:E60)</f>
        <v>1257500</v>
      </c>
      <c r="F61" s="151">
        <f>SUM(F57:F60)</f>
        <v>0</v>
      </c>
      <c r="G61" s="151">
        <f>SUM(G57:G60)</f>
        <v>3071950</v>
      </c>
      <c r="H61" s="152">
        <f>SUM(H57:H60)</f>
        <v>5956160</v>
      </c>
    </row>
    <row r="62" spans="1:8" ht="74.25" customHeight="1" thickTop="1">
      <c r="A62" s="288">
        <v>2009</v>
      </c>
      <c r="B62" s="254" t="s">
        <v>101</v>
      </c>
      <c r="C62" s="175">
        <v>740000</v>
      </c>
      <c r="D62" s="229"/>
      <c r="E62" s="229"/>
      <c r="F62" s="229"/>
      <c r="G62" s="154">
        <v>355600</v>
      </c>
      <c r="H62" s="171">
        <f>SUM(D62:G62)</f>
        <v>355600</v>
      </c>
    </row>
    <row r="63" spans="1:8" ht="42.75" customHeight="1">
      <c r="A63" s="289"/>
      <c r="B63" s="143" t="s">
        <v>181</v>
      </c>
      <c r="C63" s="177">
        <v>23000000</v>
      </c>
      <c r="D63" s="158">
        <v>800000</v>
      </c>
      <c r="E63" s="158">
        <v>0</v>
      </c>
      <c r="F63" s="158">
        <v>6400000</v>
      </c>
      <c r="G63" s="158">
        <v>800000</v>
      </c>
      <c r="H63" s="157">
        <f>SUM(D63:G63)</f>
        <v>8000000</v>
      </c>
    </row>
    <row r="64" spans="1:8" ht="54.75" customHeight="1">
      <c r="A64" s="289"/>
      <c r="B64" s="182" t="s">
        <v>182</v>
      </c>
      <c r="C64" s="177">
        <v>1000000</v>
      </c>
      <c r="D64" s="183">
        <v>475000</v>
      </c>
      <c r="E64" s="183"/>
      <c r="F64" s="183"/>
      <c r="G64" s="183">
        <v>475000</v>
      </c>
      <c r="H64" s="157">
        <f>SUM(D64:G64)</f>
        <v>950000</v>
      </c>
    </row>
    <row r="65" spans="1:8" ht="48.75" customHeight="1" thickBot="1">
      <c r="A65" s="290"/>
      <c r="B65" s="184" t="s">
        <v>183</v>
      </c>
      <c r="C65" s="159">
        <v>10900000</v>
      </c>
      <c r="D65" s="159">
        <v>200000</v>
      </c>
      <c r="E65" s="159"/>
      <c r="F65" s="159">
        <v>1000000</v>
      </c>
      <c r="G65" s="159">
        <v>800000</v>
      </c>
      <c r="H65" s="173">
        <f>SUM(D65:G65)</f>
        <v>2000000</v>
      </c>
    </row>
    <row r="66" spans="1:8" ht="21" customHeight="1" thickBot="1" thickTop="1">
      <c r="A66" s="147" t="s">
        <v>49</v>
      </c>
      <c r="B66" s="161" t="s">
        <v>170</v>
      </c>
      <c r="C66" s="151" t="s">
        <v>170</v>
      </c>
      <c r="D66" s="151">
        <f>SUM(D63:D65)</f>
        <v>1475000</v>
      </c>
      <c r="E66" s="151">
        <f>SUM(E63:E65)</f>
        <v>0</v>
      </c>
      <c r="F66" s="151">
        <f>SUM(F63:F65)</f>
        <v>7400000</v>
      </c>
      <c r="G66" s="151">
        <f>SUM(G62:G65)</f>
        <v>2430600</v>
      </c>
      <c r="H66" s="152">
        <f>SUM(H62:H65)</f>
        <v>11305600</v>
      </c>
    </row>
    <row r="67" spans="1:9" ht="21" customHeight="1" thickBot="1" thickTop="1">
      <c r="A67" s="243"/>
      <c r="B67" s="238"/>
      <c r="C67" s="239"/>
      <c r="D67" s="239"/>
      <c r="E67" s="239"/>
      <c r="F67" s="239"/>
      <c r="G67" s="239"/>
      <c r="H67" s="239"/>
      <c r="I67" s="252"/>
    </row>
    <row r="68" spans="1:8" ht="21" customHeight="1" thickTop="1">
      <c r="A68" s="291" t="s">
        <v>160</v>
      </c>
      <c r="B68" s="285" t="s">
        <v>161</v>
      </c>
      <c r="C68" s="285" t="s">
        <v>162</v>
      </c>
      <c r="D68" s="285" t="s">
        <v>163</v>
      </c>
      <c r="E68" s="285"/>
      <c r="F68" s="285"/>
      <c r="G68" s="285"/>
      <c r="H68" s="287"/>
    </row>
    <row r="69" spans="1:8" ht="26.25" customHeight="1" thickBot="1">
      <c r="A69" s="292"/>
      <c r="B69" s="286"/>
      <c r="C69" s="286"/>
      <c r="D69" s="141" t="s">
        <v>164</v>
      </c>
      <c r="E69" s="141" t="s">
        <v>165</v>
      </c>
      <c r="F69" s="141" t="s">
        <v>166</v>
      </c>
      <c r="G69" s="141" t="s">
        <v>167</v>
      </c>
      <c r="H69" s="142" t="s">
        <v>29</v>
      </c>
    </row>
    <row r="70" spans="1:8" ht="21" customHeight="1" thickBot="1" thickTop="1">
      <c r="A70" s="257" t="s">
        <v>179</v>
      </c>
      <c r="B70" s="283"/>
      <c r="C70" s="283"/>
      <c r="D70" s="283"/>
      <c r="E70" s="283"/>
      <c r="F70" s="283"/>
      <c r="G70" s="283"/>
      <c r="H70" s="284"/>
    </row>
    <row r="71" spans="1:8" ht="42" customHeight="1" thickTop="1">
      <c r="A71" s="258">
        <v>2010</v>
      </c>
      <c r="B71" s="143" t="s">
        <v>180</v>
      </c>
      <c r="C71" s="177">
        <v>23000000</v>
      </c>
      <c r="D71" s="158">
        <v>850000</v>
      </c>
      <c r="E71" s="158">
        <v>0</v>
      </c>
      <c r="F71" s="158">
        <v>6800000</v>
      </c>
      <c r="G71" s="158">
        <v>850000</v>
      </c>
      <c r="H71" s="157">
        <f>SUM(D71:G71)</f>
        <v>8500000</v>
      </c>
    </row>
    <row r="72" spans="1:8" ht="40.5" customHeight="1">
      <c r="A72" s="258"/>
      <c r="B72" s="185" t="s">
        <v>183</v>
      </c>
      <c r="C72" s="177">
        <v>10900000</v>
      </c>
      <c r="D72" s="183">
        <v>590000</v>
      </c>
      <c r="E72" s="183"/>
      <c r="F72" s="183">
        <v>1500000</v>
      </c>
      <c r="G72" s="183">
        <v>2360000</v>
      </c>
      <c r="H72" s="157">
        <f>SUM(D72:G72)</f>
        <v>4450000</v>
      </c>
    </row>
    <row r="73" spans="1:8" ht="51.75" customHeight="1" thickBot="1">
      <c r="A73" s="259"/>
      <c r="B73" s="186" t="s">
        <v>182</v>
      </c>
      <c r="C73" s="159">
        <v>1000000</v>
      </c>
      <c r="D73" s="159">
        <v>25000</v>
      </c>
      <c r="E73" s="159">
        <v>0</v>
      </c>
      <c r="F73" s="159"/>
      <c r="G73" s="159">
        <v>25000</v>
      </c>
      <c r="H73" s="160">
        <f>SUM(D73:G73)</f>
        <v>50000</v>
      </c>
    </row>
    <row r="74" spans="1:8" ht="24" customHeight="1" thickBot="1" thickTop="1">
      <c r="A74" s="147" t="s">
        <v>49</v>
      </c>
      <c r="B74" s="161" t="s">
        <v>170</v>
      </c>
      <c r="C74" s="151" t="s">
        <v>170</v>
      </c>
      <c r="D74" s="151">
        <f>SUM(D71:D73)</f>
        <v>1465000</v>
      </c>
      <c r="E74" s="151">
        <f>SUM(E71:E73)</f>
        <v>0</v>
      </c>
      <c r="F74" s="151">
        <f>SUM(F71:F73)</f>
        <v>8300000</v>
      </c>
      <c r="G74" s="151">
        <f>SUM(G71:G73)</f>
        <v>3235000</v>
      </c>
      <c r="H74" s="152">
        <f>SUM(H71:H73)</f>
        <v>13000000</v>
      </c>
    </row>
    <row r="75" spans="1:8" ht="23.25" customHeight="1" thickBot="1" thickTop="1">
      <c r="A75" s="260" t="s">
        <v>184</v>
      </c>
      <c r="B75" s="261"/>
      <c r="C75" s="261"/>
      <c r="D75" s="261"/>
      <c r="E75" s="261"/>
      <c r="F75" s="261"/>
      <c r="G75" s="261"/>
      <c r="H75" s="256"/>
    </row>
    <row r="76" spans="1:8" ht="29.25" customHeight="1" thickTop="1">
      <c r="A76" s="282">
        <v>2009</v>
      </c>
      <c r="B76" s="170" t="s">
        <v>185</v>
      </c>
      <c r="C76" s="163">
        <v>500000</v>
      </c>
      <c r="D76" s="163">
        <v>200000</v>
      </c>
      <c r="E76" s="163">
        <v>0</v>
      </c>
      <c r="F76" s="163">
        <v>300000</v>
      </c>
      <c r="G76" s="163">
        <v>0</v>
      </c>
      <c r="H76" s="164">
        <f>SUM(D76:G76)</f>
        <v>500000</v>
      </c>
    </row>
    <row r="77" spans="1:8" ht="20.25" customHeight="1">
      <c r="A77" s="258"/>
      <c r="B77" s="170" t="s">
        <v>186</v>
      </c>
      <c r="C77" s="165">
        <v>200000</v>
      </c>
      <c r="D77" s="165">
        <v>80000</v>
      </c>
      <c r="E77" s="165">
        <v>120000</v>
      </c>
      <c r="F77" s="165">
        <v>0</v>
      </c>
      <c r="G77" s="165">
        <v>0</v>
      </c>
      <c r="H77" s="187">
        <f>SUM(D77:G77)</f>
        <v>200000</v>
      </c>
    </row>
    <row r="78" spans="1:8" ht="22.5" customHeight="1" thickBot="1">
      <c r="A78" s="259"/>
      <c r="B78" s="167" t="s">
        <v>187</v>
      </c>
      <c r="C78" s="168">
        <v>60000</v>
      </c>
      <c r="D78" s="168">
        <v>18000</v>
      </c>
      <c r="E78" s="168">
        <v>0</v>
      </c>
      <c r="F78" s="168">
        <v>42000</v>
      </c>
      <c r="G78" s="168">
        <v>0</v>
      </c>
      <c r="H78" s="169">
        <f>SUM(D78:G78)</f>
        <v>60000</v>
      </c>
    </row>
    <row r="79" spans="1:8" ht="22.5" customHeight="1" thickBot="1" thickTop="1">
      <c r="A79" s="147" t="s">
        <v>49</v>
      </c>
      <c r="B79" s="161" t="s">
        <v>170</v>
      </c>
      <c r="C79" s="151" t="s">
        <v>170</v>
      </c>
      <c r="D79" s="151">
        <f>SUM(D76:D78)</f>
        <v>298000</v>
      </c>
      <c r="E79" s="151">
        <f>SUM(E76:E78)</f>
        <v>120000</v>
      </c>
      <c r="F79" s="151">
        <f>SUM(F76:F78)</f>
        <v>342000</v>
      </c>
      <c r="G79" s="151">
        <f>SUM(G76:G78)</f>
        <v>0</v>
      </c>
      <c r="H79" s="152">
        <f>SUM(H76:H78)</f>
        <v>760000</v>
      </c>
    </row>
    <row r="80" spans="1:8" ht="21.75" customHeight="1" thickTop="1">
      <c r="A80" s="282">
        <v>2010</v>
      </c>
      <c r="B80" s="188" t="s">
        <v>188</v>
      </c>
      <c r="C80" s="163">
        <v>500000</v>
      </c>
      <c r="D80" s="163">
        <v>220000</v>
      </c>
      <c r="E80" s="163">
        <v>0</v>
      </c>
      <c r="F80" s="163">
        <v>280000</v>
      </c>
      <c r="G80" s="163"/>
      <c r="H80" s="171">
        <f>SUM(D80:G80)</f>
        <v>500000</v>
      </c>
    </row>
    <row r="81" spans="1:8" ht="21.75" customHeight="1" thickBot="1">
      <c r="A81" s="258"/>
      <c r="B81" s="153" t="s">
        <v>189</v>
      </c>
      <c r="C81" s="165">
        <v>400000</v>
      </c>
      <c r="D81" s="165">
        <v>170000</v>
      </c>
      <c r="E81" s="165">
        <v>0</v>
      </c>
      <c r="F81" s="165">
        <v>230000</v>
      </c>
      <c r="G81" s="165"/>
      <c r="H81" s="157">
        <f>SUM(D81:G81)</f>
        <v>400000</v>
      </c>
    </row>
    <row r="82" spans="1:8" ht="19.5" customHeight="1" thickBot="1" thickTop="1">
      <c r="A82" s="147" t="s">
        <v>49</v>
      </c>
      <c r="B82" s="161" t="s">
        <v>170</v>
      </c>
      <c r="C82" s="151" t="s">
        <v>170</v>
      </c>
      <c r="D82" s="151">
        <f>SUM(D80:D81)</f>
        <v>390000</v>
      </c>
      <c r="E82" s="151">
        <f>SUM(E80:E81)</f>
        <v>0</v>
      </c>
      <c r="F82" s="151">
        <f>SUM(F80:F81)</f>
        <v>510000</v>
      </c>
      <c r="G82" s="151">
        <f>SUM(G80:G81)</f>
        <v>0</v>
      </c>
      <c r="H82" s="152">
        <f>SUM(H80:H81)</f>
        <v>900000</v>
      </c>
    </row>
    <row r="83" spans="2:8" ht="30" customHeight="1" thickTop="1">
      <c r="B83" s="136"/>
      <c r="C83" s="133"/>
      <c r="D83" s="133"/>
      <c r="E83" s="133"/>
      <c r="F83" s="133"/>
      <c r="G83" s="133"/>
      <c r="H83" s="133"/>
    </row>
    <row r="84" spans="2:8" ht="30" customHeight="1">
      <c r="B84" s="136"/>
      <c r="C84" s="133"/>
      <c r="D84" s="133"/>
      <c r="E84" s="133"/>
      <c r="F84" s="133"/>
      <c r="G84" s="133"/>
      <c r="H84" s="133"/>
    </row>
    <row r="85" spans="2:8" ht="30" customHeight="1">
      <c r="B85" s="136"/>
      <c r="C85" s="133"/>
      <c r="D85" s="133"/>
      <c r="E85" s="133"/>
      <c r="F85" s="133"/>
      <c r="G85" s="133"/>
      <c r="H85" s="133"/>
    </row>
    <row r="86" spans="2:8" ht="12.75">
      <c r="B86" s="136"/>
      <c r="C86" s="133"/>
      <c r="D86" s="133"/>
      <c r="E86" s="133"/>
      <c r="F86" s="133"/>
      <c r="G86" s="133"/>
      <c r="H86" s="133"/>
    </row>
    <row r="87" spans="2:8" ht="12.75">
      <c r="B87" s="136"/>
      <c r="C87" s="133"/>
      <c r="D87" s="133"/>
      <c r="E87" s="133"/>
      <c r="F87" s="133"/>
      <c r="G87" s="133"/>
      <c r="H87" s="133"/>
    </row>
    <row r="88" spans="2:8" ht="12.75">
      <c r="B88" s="136"/>
      <c r="C88" s="133"/>
      <c r="D88" s="133"/>
      <c r="E88" s="133"/>
      <c r="F88" s="133"/>
      <c r="G88" s="133"/>
      <c r="H88" s="133"/>
    </row>
    <row r="89" spans="2:8" ht="12.75">
      <c r="B89" s="136"/>
      <c r="C89" s="133"/>
      <c r="D89" s="133"/>
      <c r="E89" s="133"/>
      <c r="F89" s="133"/>
      <c r="G89" s="133"/>
      <c r="H89" s="133"/>
    </row>
    <row r="90" spans="2:8" ht="12.75">
      <c r="B90" s="136"/>
      <c r="C90" s="133"/>
      <c r="D90" s="133"/>
      <c r="E90" s="133"/>
      <c r="F90" s="133"/>
      <c r="G90" s="133"/>
      <c r="H90" s="133"/>
    </row>
    <row r="91" spans="2:8" ht="12.75">
      <c r="B91" s="136"/>
      <c r="C91" s="133"/>
      <c r="D91" s="133"/>
      <c r="E91" s="133"/>
      <c r="F91" s="133"/>
      <c r="G91" s="133"/>
      <c r="H91" s="133"/>
    </row>
    <row r="92" spans="2:8" ht="12.75">
      <c r="B92" s="136"/>
      <c r="C92" s="133"/>
      <c r="D92" s="133"/>
      <c r="E92" s="133"/>
      <c r="F92" s="133"/>
      <c r="G92" s="133"/>
      <c r="H92" s="133"/>
    </row>
    <row r="93" spans="2:8" ht="12.75">
      <c r="B93" s="136"/>
      <c r="C93" s="133"/>
      <c r="D93" s="133"/>
      <c r="E93" s="133"/>
      <c r="F93" s="133"/>
      <c r="G93" s="133"/>
      <c r="H93" s="133"/>
    </row>
    <row r="94" spans="2:8" ht="12.75">
      <c r="B94" s="136"/>
      <c r="C94" s="133"/>
      <c r="D94" s="133"/>
      <c r="E94" s="133"/>
      <c r="F94" s="133"/>
      <c r="G94" s="133"/>
      <c r="H94" s="133"/>
    </row>
    <row r="95" spans="2:8" ht="12.75">
      <c r="B95" s="136"/>
      <c r="C95" s="133"/>
      <c r="D95" s="133"/>
      <c r="E95" s="133"/>
      <c r="F95" s="133"/>
      <c r="G95" s="133"/>
      <c r="H95" s="133"/>
    </row>
    <row r="96" spans="2:8" ht="12.75">
      <c r="B96" s="136"/>
      <c r="C96" s="133"/>
      <c r="D96" s="133"/>
      <c r="E96" s="133"/>
      <c r="F96" s="133"/>
      <c r="G96" s="133"/>
      <c r="H96" s="133"/>
    </row>
    <row r="97" spans="2:8" ht="12.75">
      <c r="B97" s="136"/>
      <c r="C97" s="133"/>
      <c r="D97" s="133"/>
      <c r="E97" s="133"/>
      <c r="F97" s="133"/>
      <c r="G97" s="133"/>
      <c r="H97" s="133"/>
    </row>
    <row r="98" spans="2:8" ht="12.75">
      <c r="B98" s="136"/>
      <c r="C98" s="133"/>
      <c r="D98" s="133"/>
      <c r="E98" s="133"/>
      <c r="F98" s="133"/>
      <c r="G98" s="133"/>
      <c r="H98" s="133"/>
    </row>
    <row r="99" spans="2:8" ht="12.75">
      <c r="B99" s="136"/>
      <c r="C99" s="133"/>
      <c r="D99" s="133"/>
      <c r="E99" s="133"/>
      <c r="F99" s="133"/>
      <c r="G99" s="133"/>
      <c r="H99" s="133"/>
    </row>
    <row r="100" spans="2:8" ht="12.75">
      <c r="B100" s="136"/>
      <c r="C100" s="133"/>
      <c r="D100" s="133"/>
      <c r="E100" s="133"/>
      <c r="F100" s="133"/>
      <c r="G100" s="133"/>
      <c r="H100" s="133"/>
    </row>
    <row r="101" spans="2:8" ht="12.75">
      <c r="B101" s="136"/>
      <c r="C101" s="133"/>
      <c r="D101" s="133"/>
      <c r="E101" s="133"/>
      <c r="F101" s="133"/>
      <c r="G101" s="133"/>
      <c r="H101" s="133"/>
    </row>
    <row r="102" spans="2:8" ht="12.75">
      <c r="B102" s="136"/>
      <c r="C102" s="133"/>
      <c r="D102" s="133"/>
      <c r="E102" s="133"/>
      <c r="F102" s="133"/>
      <c r="G102" s="133"/>
      <c r="H102" s="133"/>
    </row>
    <row r="103" spans="2:8" ht="12.75">
      <c r="B103" s="136"/>
      <c r="C103" s="133"/>
      <c r="D103" s="133"/>
      <c r="E103" s="133"/>
      <c r="F103" s="133"/>
      <c r="G103" s="133"/>
      <c r="H103" s="133"/>
    </row>
    <row r="104" spans="2:8" ht="12.75">
      <c r="B104" s="136"/>
      <c r="C104" s="133"/>
      <c r="D104" s="133"/>
      <c r="E104" s="133"/>
      <c r="F104" s="133"/>
      <c r="G104" s="133"/>
      <c r="H104" s="133"/>
    </row>
    <row r="105" spans="2:8" ht="12.75">
      <c r="B105" s="136"/>
      <c r="C105" s="133"/>
      <c r="D105" s="133"/>
      <c r="E105" s="133"/>
      <c r="F105" s="133"/>
      <c r="G105" s="133"/>
      <c r="H105" s="133"/>
    </row>
    <row r="106" spans="2:8" ht="12.75">
      <c r="B106" s="136"/>
      <c r="C106" s="133"/>
      <c r="D106" s="133"/>
      <c r="E106" s="133"/>
      <c r="F106" s="133"/>
      <c r="G106" s="133"/>
      <c r="H106" s="133"/>
    </row>
    <row r="107" spans="2:8" ht="12.75">
      <c r="B107" s="136"/>
      <c r="C107" s="133"/>
      <c r="D107" s="133"/>
      <c r="E107" s="133"/>
      <c r="F107" s="133"/>
      <c r="G107" s="133"/>
      <c r="H107" s="133"/>
    </row>
    <row r="108" spans="2:8" ht="12.75">
      <c r="B108" s="136"/>
      <c r="C108" s="133"/>
      <c r="D108" s="133"/>
      <c r="E108" s="133"/>
      <c r="F108" s="133"/>
      <c r="G108" s="133"/>
      <c r="H108" s="133"/>
    </row>
    <row r="109" spans="2:8" ht="12.75">
      <c r="B109" s="136"/>
      <c r="C109" s="133"/>
      <c r="D109" s="133"/>
      <c r="E109" s="133"/>
      <c r="F109" s="133"/>
      <c r="G109" s="133"/>
      <c r="H109" s="133"/>
    </row>
    <row r="110" spans="2:8" ht="12.75">
      <c r="B110" s="136"/>
      <c r="C110" s="133"/>
      <c r="D110" s="133"/>
      <c r="E110" s="133"/>
      <c r="F110" s="133"/>
      <c r="G110" s="133"/>
      <c r="H110" s="133"/>
    </row>
    <row r="111" spans="2:8" ht="12.75">
      <c r="B111" s="136"/>
      <c r="C111" s="133"/>
      <c r="D111" s="133"/>
      <c r="E111" s="133"/>
      <c r="F111" s="133"/>
      <c r="G111" s="133"/>
      <c r="H111" s="133"/>
    </row>
    <row r="112" spans="2:8" ht="12.75">
      <c r="B112" s="136"/>
      <c r="C112" s="133"/>
      <c r="D112" s="133"/>
      <c r="E112" s="133"/>
      <c r="F112" s="133"/>
      <c r="G112" s="133"/>
      <c r="H112" s="133"/>
    </row>
    <row r="113" spans="2:8" ht="12.75">
      <c r="B113" s="136"/>
      <c r="C113" s="133"/>
      <c r="D113" s="133"/>
      <c r="E113" s="133"/>
      <c r="F113" s="133"/>
      <c r="G113" s="133"/>
      <c r="H113" s="133"/>
    </row>
    <row r="114" spans="2:8" ht="12.75">
      <c r="B114" s="136"/>
      <c r="C114" s="133"/>
      <c r="D114" s="133"/>
      <c r="E114" s="133"/>
      <c r="F114" s="133"/>
      <c r="G114" s="133"/>
      <c r="H114" s="133"/>
    </row>
    <row r="115" spans="2:8" ht="12.75">
      <c r="B115" s="136"/>
      <c r="C115" s="133"/>
      <c r="D115" s="133"/>
      <c r="E115" s="133"/>
      <c r="F115" s="133"/>
      <c r="G115" s="133"/>
      <c r="H115" s="133"/>
    </row>
    <row r="116" spans="2:8" ht="12.75">
      <c r="B116" s="136"/>
      <c r="C116" s="133"/>
      <c r="D116" s="133"/>
      <c r="E116" s="133"/>
      <c r="F116" s="133"/>
      <c r="G116" s="133"/>
      <c r="H116" s="133"/>
    </row>
    <row r="117" spans="2:8" ht="12.75">
      <c r="B117" s="136"/>
      <c r="C117" s="133"/>
      <c r="D117" s="133"/>
      <c r="E117" s="133"/>
      <c r="F117" s="133"/>
      <c r="G117" s="133"/>
      <c r="H117" s="133"/>
    </row>
    <row r="118" spans="2:8" ht="12.75">
      <c r="B118" s="136"/>
      <c r="C118" s="133"/>
      <c r="D118" s="133"/>
      <c r="E118" s="133"/>
      <c r="F118" s="133"/>
      <c r="G118" s="133"/>
      <c r="H118" s="133"/>
    </row>
    <row r="119" spans="2:8" ht="12.75">
      <c r="B119" s="136"/>
      <c r="C119" s="133"/>
      <c r="D119" s="133"/>
      <c r="E119" s="133"/>
      <c r="F119" s="133"/>
      <c r="G119" s="133"/>
      <c r="H119" s="133"/>
    </row>
    <row r="120" spans="2:8" ht="12.75">
      <c r="B120" s="136"/>
      <c r="C120" s="133"/>
      <c r="D120" s="133"/>
      <c r="E120" s="133"/>
      <c r="F120" s="133"/>
      <c r="G120" s="133"/>
      <c r="H120" s="133"/>
    </row>
    <row r="121" spans="2:8" ht="12.75">
      <c r="B121" s="136"/>
      <c r="C121" s="133"/>
      <c r="D121" s="133"/>
      <c r="E121" s="133"/>
      <c r="F121" s="133"/>
      <c r="G121" s="133"/>
      <c r="H121" s="133"/>
    </row>
    <row r="122" spans="2:8" ht="12.75">
      <c r="B122" s="136"/>
      <c r="C122" s="133"/>
      <c r="D122" s="133"/>
      <c r="E122" s="133"/>
      <c r="F122" s="133"/>
      <c r="G122" s="133"/>
      <c r="H122" s="133"/>
    </row>
    <row r="123" spans="2:8" ht="12.75">
      <c r="B123" s="136"/>
      <c r="C123" s="133"/>
      <c r="D123" s="133"/>
      <c r="E123" s="133"/>
      <c r="F123" s="133"/>
      <c r="G123" s="133"/>
      <c r="H123" s="133"/>
    </row>
    <row r="124" spans="2:8" ht="12.75">
      <c r="B124" s="136"/>
      <c r="C124" s="133"/>
      <c r="D124" s="133"/>
      <c r="E124" s="133"/>
      <c r="F124" s="133"/>
      <c r="G124" s="133"/>
      <c r="H124" s="133"/>
    </row>
    <row r="125" spans="2:8" ht="12.75">
      <c r="B125" s="136"/>
      <c r="C125" s="133"/>
      <c r="D125" s="133"/>
      <c r="E125" s="133"/>
      <c r="F125" s="133"/>
      <c r="G125" s="133"/>
      <c r="H125" s="133"/>
    </row>
    <row r="126" spans="2:8" ht="12.75">
      <c r="B126" s="136"/>
      <c r="C126" s="133"/>
      <c r="D126" s="133"/>
      <c r="E126" s="133"/>
      <c r="F126" s="133"/>
      <c r="G126" s="133"/>
      <c r="H126" s="133"/>
    </row>
    <row r="127" spans="2:8" ht="12.75">
      <c r="B127" s="136"/>
      <c r="C127" s="133"/>
      <c r="D127" s="133"/>
      <c r="E127" s="133"/>
      <c r="F127" s="133"/>
      <c r="G127" s="133"/>
      <c r="H127" s="133"/>
    </row>
    <row r="128" spans="2:8" ht="12.75">
      <c r="B128" s="136"/>
      <c r="C128" s="133"/>
      <c r="D128" s="133"/>
      <c r="E128" s="133"/>
      <c r="F128" s="133"/>
      <c r="G128" s="133"/>
      <c r="H128" s="133"/>
    </row>
    <row r="129" spans="2:8" ht="12.75">
      <c r="B129" s="136"/>
      <c r="C129" s="133"/>
      <c r="D129" s="133"/>
      <c r="E129" s="133"/>
      <c r="F129" s="133"/>
      <c r="G129" s="133"/>
      <c r="H129" s="133"/>
    </row>
    <row r="130" spans="2:8" ht="12.75">
      <c r="B130" s="136"/>
      <c r="C130" s="133"/>
      <c r="D130" s="133"/>
      <c r="E130" s="133"/>
      <c r="F130" s="133"/>
      <c r="G130" s="133"/>
      <c r="H130" s="133"/>
    </row>
    <row r="131" spans="2:8" ht="12.75">
      <c r="B131" s="136"/>
      <c r="C131" s="133"/>
      <c r="D131" s="133"/>
      <c r="E131" s="133"/>
      <c r="F131" s="133"/>
      <c r="G131" s="133"/>
      <c r="H131" s="133"/>
    </row>
    <row r="132" spans="2:8" ht="12.75">
      <c r="B132" s="136"/>
      <c r="C132" s="133"/>
      <c r="D132" s="133"/>
      <c r="E132" s="133"/>
      <c r="F132" s="133"/>
      <c r="G132" s="133"/>
      <c r="H132" s="133"/>
    </row>
    <row r="133" spans="2:8" ht="12.75">
      <c r="B133" s="136"/>
      <c r="C133" s="133"/>
      <c r="D133" s="133"/>
      <c r="E133" s="133"/>
      <c r="F133" s="133"/>
      <c r="G133" s="133"/>
      <c r="H133" s="133"/>
    </row>
    <row r="134" spans="2:8" ht="12.75">
      <c r="B134" s="136"/>
      <c r="C134" s="133"/>
      <c r="D134" s="133"/>
      <c r="E134" s="133"/>
      <c r="F134" s="133"/>
      <c r="G134" s="133"/>
      <c r="H134" s="133"/>
    </row>
    <row r="135" spans="2:8" ht="12.75">
      <c r="B135" s="136"/>
      <c r="C135" s="133"/>
      <c r="D135" s="133"/>
      <c r="E135" s="133"/>
      <c r="F135" s="133"/>
      <c r="G135" s="133"/>
      <c r="H135" s="133"/>
    </row>
    <row r="136" spans="2:8" ht="12.75">
      <c r="B136" s="136"/>
      <c r="C136" s="133"/>
      <c r="D136" s="133"/>
      <c r="E136" s="133"/>
      <c r="F136" s="133"/>
      <c r="G136" s="133"/>
      <c r="H136" s="133"/>
    </row>
    <row r="137" spans="2:8" ht="12.75">
      <c r="B137" s="136"/>
      <c r="C137" s="133"/>
      <c r="D137" s="133"/>
      <c r="E137" s="133"/>
      <c r="F137" s="133"/>
      <c r="G137" s="133"/>
      <c r="H137" s="133"/>
    </row>
    <row r="138" spans="2:8" ht="12.75">
      <c r="B138" s="136"/>
      <c r="C138" s="133"/>
      <c r="D138" s="133"/>
      <c r="E138" s="133"/>
      <c r="F138" s="133"/>
      <c r="G138" s="133"/>
      <c r="H138" s="133"/>
    </row>
    <row r="139" spans="2:8" ht="12.75">
      <c r="B139" s="136"/>
      <c r="C139" s="133"/>
      <c r="D139" s="133"/>
      <c r="E139" s="133"/>
      <c r="F139" s="133"/>
      <c r="G139" s="133"/>
      <c r="H139" s="133"/>
    </row>
    <row r="140" spans="2:8" ht="12.75">
      <c r="B140" s="136"/>
      <c r="C140" s="133"/>
      <c r="D140" s="133"/>
      <c r="E140" s="133"/>
      <c r="F140" s="133"/>
      <c r="G140" s="133"/>
      <c r="H140" s="133"/>
    </row>
    <row r="141" spans="2:8" ht="12.75">
      <c r="B141" s="136"/>
      <c r="C141" s="133"/>
      <c r="D141" s="133"/>
      <c r="E141" s="133"/>
      <c r="F141" s="133"/>
      <c r="G141" s="133"/>
      <c r="H141" s="133"/>
    </row>
    <row r="142" spans="2:8" ht="12.75">
      <c r="B142" s="136"/>
      <c r="C142" s="133"/>
      <c r="D142" s="133"/>
      <c r="E142" s="133"/>
      <c r="F142" s="133"/>
      <c r="G142" s="133"/>
      <c r="H142" s="133"/>
    </row>
    <row r="143" spans="2:8" ht="12.75">
      <c r="B143" s="136"/>
      <c r="C143" s="133"/>
      <c r="D143" s="133"/>
      <c r="E143" s="133"/>
      <c r="F143" s="133"/>
      <c r="G143" s="133"/>
      <c r="H143" s="133"/>
    </row>
    <row r="144" spans="2:8" ht="12.75">
      <c r="B144" s="136"/>
      <c r="C144" s="133"/>
      <c r="D144" s="133"/>
      <c r="E144" s="133"/>
      <c r="F144" s="133"/>
      <c r="G144" s="133"/>
      <c r="H144" s="133"/>
    </row>
    <row r="145" spans="2:8" ht="12.75">
      <c r="B145" s="136"/>
      <c r="C145" s="133"/>
      <c r="D145" s="133"/>
      <c r="E145" s="133"/>
      <c r="F145" s="133"/>
      <c r="G145" s="133"/>
      <c r="H145" s="133"/>
    </row>
    <row r="146" spans="2:8" ht="12.75">
      <c r="B146" s="136"/>
      <c r="C146" s="133"/>
      <c r="D146" s="133"/>
      <c r="E146" s="133"/>
      <c r="F146" s="133"/>
      <c r="G146" s="133"/>
      <c r="H146" s="133"/>
    </row>
    <row r="147" spans="2:8" ht="12.75">
      <c r="B147" s="136"/>
      <c r="C147" s="133"/>
      <c r="D147" s="133"/>
      <c r="E147" s="133"/>
      <c r="F147" s="133"/>
      <c r="G147" s="133"/>
      <c r="H147" s="133"/>
    </row>
    <row r="148" spans="2:8" ht="12.75">
      <c r="B148" s="136"/>
      <c r="C148" s="133"/>
      <c r="D148" s="133"/>
      <c r="E148" s="133"/>
      <c r="F148" s="133"/>
      <c r="G148" s="133"/>
      <c r="H148" s="133"/>
    </row>
    <row r="149" spans="2:8" ht="12.75">
      <c r="B149" s="136"/>
      <c r="C149" s="133"/>
      <c r="D149" s="133"/>
      <c r="E149" s="133"/>
      <c r="F149" s="133"/>
      <c r="G149" s="133"/>
      <c r="H149" s="133"/>
    </row>
    <row r="150" spans="2:8" ht="12.75">
      <c r="B150" s="136"/>
      <c r="C150" s="133"/>
      <c r="D150" s="133"/>
      <c r="E150" s="133"/>
      <c r="F150" s="133"/>
      <c r="G150" s="133"/>
      <c r="H150" s="133"/>
    </row>
    <row r="151" spans="2:8" ht="12.75">
      <c r="B151" s="136"/>
      <c r="C151" s="133"/>
      <c r="D151" s="133"/>
      <c r="E151" s="133"/>
      <c r="F151" s="133"/>
      <c r="G151" s="133"/>
      <c r="H151" s="133"/>
    </row>
    <row r="152" spans="2:8" ht="12.75">
      <c r="B152" s="136"/>
      <c r="C152" s="133"/>
      <c r="D152" s="133"/>
      <c r="E152" s="133"/>
      <c r="F152" s="133"/>
      <c r="G152" s="133"/>
      <c r="H152" s="133"/>
    </row>
    <row r="153" spans="2:8" ht="12.75">
      <c r="B153" s="136"/>
      <c r="C153" s="133"/>
      <c r="D153" s="133"/>
      <c r="E153" s="133"/>
      <c r="F153" s="133"/>
      <c r="G153" s="133"/>
      <c r="H153" s="133"/>
    </row>
    <row r="154" spans="2:8" ht="12.75">
      <c r="B154" s="136"/>
      <c r="C154" s="133"/>
      <c r="D154" s="133"/>
      <c r="E154" s="133"/>
      <c r="F154" s="133"/>
      <c r="G154" s="133"/>
      <c r="H154" s="133"/>
    </row>
    <row r="155" spans="2:8" ht="12.75">
      <c r="B155" s="136"/>
      <c r="C155" s="133"/>
      <c r="D155" s="133"/>
      <c r="E155" s="133"/>
      <c r="F155" s="133"/>
      <c r="G155" s="133"/>
      <c r="H155" s="133"/>
    </row>
    <row r="156" spans="2:8" ht="12.75">
      <c r="B156" s="136"/>
      <c r="C156" s="133"/>
      <c r="D156" s="133"/>
      <c r="E156" s="133"/>
      <c r="F156" s="133"/>
      <c r="G156" s="133"/>
      <c r="H156" s="133"/>
    </row>
    <row r="157" spans="2:8" ht="12.75">
      <c r="B157" s="136"/>
      <c r="C157" s="133"/>
      <c r="D157" s="133"/>
      <c r="E157" s="133"/>
      <c r="F157" s="133"/>
      <c r="G157" s="133"/>
      <c r="H157" s="133"/>
    </row>
    <row r="158" spans="2:8" ht="12.75">
      <c r="B158" s="136"/>
      <c r="C158" s="133"/>
      <c r="D158" s="133"/>
      <c r="E158" s="133"/>
      <c r="F158" s="133"/>
      <c r="G158" s="133"/>
      <c r="H158" s="133"/>
    </row>
    <row r="159" spans="2:8" ht="12.75">
      <c r="B159" s="136"/>
      <c r="C159" s="133"/>
      <c r="D159" s="133"/>
      <c r="E159" s="133"/>
      <c r="F159" s="133"/>
      <c r="G159" s="133"/>
      <c r="H159" s="133"/>
    </row>
    <row r="160" spans="2:8" ht="12.75">
      <c r="B160" s="136"/>
      <c r="C160" s="133"/>
      <c r="D160" s="133"/>
      <c r="E160" s="133"/>
      <c r="F160" s="133"/>
      <c r="G160" s="133"/>
      <c r="H160" s="133"/>
    </row>
    <row r="161" spans="2:8" ht="12.75">
      <c r="B161" s="136"/>
      <c r="C161" s="133"/>
      <c r="D161" s="133"/>
      <c r="E161" s="133"/>
      <c r="F161" s="133"/>
      <c r="G161" s="133"/>
      <c r="H161" s="133"/>
    </row>
    <row r="162" spans="2:8" ht="12.75">
      <c r="B162" s="136"/>
      <c r="C162" s="133"/>
      <c r="D162" s="133"/>
      <c r="E162" s="133"/>
      <c r="F162" s="133"/>
      <c r="G162" s="133"/>
      <c r="H162" s="133"/>
    </row>
    <row r="163" spans="2:8" ht="12.75">
      <c r="B163" s="136"/>
      <c r="C163" s="133"/>
      <c r="D163" s="133"/>
      <c r="E163" s="133"/>
      <c r="F163" s="133"/>
      <c r="G163" s="133"/>
      <c r="H163" s="133"/>
    </row>
    <row r="164" spans="2:8" ht="12.75">
      <c r="B164" s="136"/>
      <c r="C164" s="133"/>
      <c r="D164" s="133"/>
      <c r="E164" s="133"/>
      <c r="F164" s="133"/>
      <c r="G164" s="133"/>
      <c r="H164" s="133"/>
    </row>
    <row r="165" spans="2:8" ht="12.75">
      <c r="B165" s="136"/>
      <c r="C165" s="133"/>
      <c r="D165" s="133"/>
      <c r="E165" s="133"/>
      <c r="F165" s="133"/>
      <c r="G165" s="133"/>
      <c r="H165" s="133"/>
    </row>
    <row r="166" spans="2:8" ht="12.75">
      <c r="B166" s="136"/>
      <c r="C166" s="133"/>
      <c r="D166" s="133"/>
      <c r="E166" s="133"/>
      <c r="F166" s="133"/>
      <c r="G166" s="133"/>
      <c r="H166" s="133"/>
    </row>
    <row r="167" spans="2:8" ht="12.75">
      <c r="B167" s="136"/>
      <c r="C167" s="133"/>
      <c r="D167" s="133"/>
      <c r="E167" s="133"/>
      <c r="F167" s="133"/>
      <c r="G167" s="133"/>
      <c r="H167" s="133"/>
    </row>
    <row r="168" spans="2:8" ht="12.75">
      <c r="B168" s="136"/>
      <c r="C168" s="133"/>
      <c r="D168" s="133"/>
      <c r="E168" s="133"/>
      <c r="F168" s="133"/>
      <c r="G168" s="133"/>
      <c r="H168" s="133"/>
    </row>
    <row r="169" spans="2:8" ht="12.75">
      <c r="B169" s="136"/>
      <c r="C169" s="133"/>
      <c r="D169" s="133"/>
      <c r="E169" s="133"/>
      <c r="F169" s="133"/>
      <c r="G169" s="133"/>
      <c r="H169" s="133"/>
    </row>
    <row r="170" spans="2:8" ht="12.75">
      <c r="B170" s="136"/>
      <c r="C170" s="133"/>
      <c r="D170" s="133"/>
      <c r="E170" s="133"/>
      <c r="F170" s="133"/>
      <c r="G170" s="133"/>
      <c r="H170" s="133"/>
    </row>
    <row r="171" spans="2:8" ht="12.75">
      <c r="B171" s="136"/>
      <c r="C171" s="133"/>
      <c r="D171" s="133"/>
      <c r="E171" s="133"/>
      <c r="F171" s="133"/>
      <c r="G171" s="133"/>
      <c r="H171" s="133"/>
    </row>
    <row r="172" spans="2:8" ht="12.75">
      <c r="B172" s="136"/>
      <c r="C172" s="133"/>
      <c r="D172" s="133"/>
      <c r="E172" s="133"/>
      <c r="F172" s="133"/>
      <c r="G172" s="133"/>
      <c r="H172" s="133"/>
    </row>
    <row r="173" spans="2:8" ht="12.75">
      <c r="B173" s="136"/>
      <c r="C173" s="133"/>
      <c r="D173" s="133"/>
      <c r="E173" s="133"/>
      <c r="F173" s="133"/>
      <c r="G173" s="133"/>
      <c r="H173" s="133"/>
    </row>
    <row r="174" spans="2:8" ht="12.75">
      <c r="B174" s="136"/>
      <c r="C174" s="133"/>
      <c r="D174" s="133"/>
      <c r="E174" s="133"/>
      <c r="F174" s="133"/>
      <c r="G174" s="133"/>
      <c r="H174" s="133"/>
    </row>
    <row r="175" spans="2:8" ht="12.75">
      <c r="B175" s="136"/>
      <c r="C175" s="133"/>
      <c r="D175" s="133"/>
      <c r="E175" s="133"/>
      <c r="F175" s="133"/>
      <c r="G175" s="133"/>
      <c r="H175" s="133"/>
    </row>
    <row r="176" spans="2:8" ht="12.75">
      <c r="B176" s="136"/>
      <c r="C176" s="133"/>
      <c r="D176" s="133"/>
      <c r="E176" s="133"/>
      <c r="F176" s="133"/>
      <c r="G176" s="133"/>
      <c r="H176" s="133"/>
    </row>
    <row r="177" spans="2:8" ht="12.75">
      <c r="B177" s="136"/>
      <c r="C177" s="133"/>
      <c r="D177" s="133"/>
      <c r="E177" s="133"/>
      <c r="F177" s="133"/>
      <c r="G177" s="133"/>
      <c r="H177" s="133"/>
    </row>
    <row r="178" spans="3:8" ht="12.75">
      <c r="C178" s="133"/>
      <c r="D178" s="133"/>
      <c r="E178" s="133"/>
      <c r="F178" s="133"/>
      <c r="G178" s="133"/>
      <c r="H178" s="133"/>
    </row>
    <row r="179" spans="3:8" ht="12.75">
      <c r="C179" s="133"/>
      <c r="D179" s="133"/>
      <c r="E179" s="133"/>
      <c r="F179" s="133"/>
      <c r="G179" s="133"/>
      <c r="H179" s="133"/>
    </row>
    <row r="180" spans="3:8" ht="12.75">
      <c r="C180" s="133"/>
      <c r="D180" s="133"/>
      <c r="E180" s="133"/>
      <c r="F180" s="133"/>
      <c r="G180" s="133"/>
      <c r="H180" s="133"/>
    </row>
    <row r="181" spans="3:8" ht="12.75">
      <c r="C181" s="133"/>
      <c r="D181" s="133"/>
      <c r="E181" s="133"/>
      <c r="F181" s="133"/>
      <c r="G181" s="133"/>
      <c r="H181" s="133"/>
    </row>
    <row r="182" spans="3:8" ht="12.75">
      <c r="C182" s="133"/>
      <c r="D182" s="133"/>
      <c r="E182" s="133"/>
      <c r="F182" s="133"/>
      <c r="G182" s="133"/>
      <c r="H182" s="133"/>
    </row>
    <row r="183" spans="3:8" ht="12.75">
      <c r="C183" s="133"/>
      <c r="D183" s="133"/>
      <c r="E183" s="133"/>
      <c r="F183" s="133"/>
      <c r="G183" s="133"/>
      <c r="H183" s="133"/>
    </row>
    <row r="184" spans="3:8" ht="12.75">
      <c r="C184" s="133"/>
      <c r="D184" s="133"/>
      <c r="E184" s="133"/>
      <c r="F184" s="133"/>
      <c r="G184" s="133"/>
      <c r="H184" s="133"/>
    </row>
    <row r="185" spans="3:8" ht="12.75">
      <c r="C185" s="133"/>
      <c r="D185" s="133"/>
      <c r="E185" s="133"/>
      <c r="F185" s="133"/>
      <c r="G185" s="133"/>
      <c r="H185" s="133"/>
    </row>
    <row r="186" spans="3:8" ht="12.75">
      <c r="C186" s="133"/>
      <c r="D186" s="133"/>
      <c r="E186" s="133"/>
      <c r="F186" s="133"/>
      <c r="G186" s="133"/>
      <c r="H186" s="133"/>
    </row>
    <row r="187" spans="3:8" ht="12.75">
      <c r="C187" s="133"/>
      <c r="D187" s="133"/>
      <c r="E187" s="133"/>
      <c r="F187" s="133"/>
      <c r="G187" s="133"/>
      <c r="H187" s="133"/>
    </row>
    <row r="188" spans="3:8" ht="12.75">
      <c r="C188" s="133"/>
      <c r="D188" s="133"/>
      <c r="E188" s="133"/>
      <c r="F188" s="133"/>
      <c r="G188" s="133"/>
      <c r="H188" s="133"/>
    </row>
    <row r="189" spans="3:8" ht="12.75">
      <c r="C189" s="133"/>
      <c r="D189" s="133"/>
      <c r="E189" s="133"/>
      <c r="F189" s="133"/>
      <c r="G189" s="133"/>
      <c r="H189" s="133"/>
    </row>
    <row r="190" spans="3:8" ht="12.75">
      <c r="C190" s="133"/>
      <c r="D190" s="133"/>
      <c r="E190" s="133"/>
      <c r="F190" s="133"/>
      <c r="G190" s="133"/>
      <c r="H190" s="133"/>
    </row>
    <row r="191" spans="3:8" ht="12.75">
      <c r="C191" s="133"/>
      <c r="D191" s="133"/>
      <c r="E191" s="133"/>
      <c r="F191" s="133"/>
      <c r="G191" s="133"/>
      <c r="H191" s="133"/>
    </row>
    <row r="192" spans="3:8" ht="12.75">
      <c r="C192" s="133"/>
      <c r="D192" s="133"/>
      <c r="E192" s="133"/>
      <c r="F192" s="133"/>
      <c r="G192" s="133"/>
      <c r="H192" s="133"/>
    </row>
    <row r="193" spans="3:8" ht="12.75">
      <c r="C193" s="133"/>
      <c r="D193" s="133"/>
      <c r="E193" s="133"/>
      <c r="F193" s="133"/>
      <c r="G193" s="133"/>
      <c r="H193" s="133"/>
    </row>
    <row r="194" spans="3:8" ht="12.75">
      <c r="C194" s="133"/>
      <c r="D194" s="133"/>
      <c r="E194" s="133"/>
      <c r="F194" s="133"/>
      <c r="G194" s="133"/>
      <c r="H194" s="133"/>
    </row>
    <row r="195" spans="3:8" ht="12.75">
      <c r="C195" s="133"/>
      <c r="D195" s="133"/>
      <c r="E195" s="133"/>
      <c r="F195" s="133"/>
      <c r="G195" s="133"/>
      <c r="H195" s="133"/>
    </row>
    <row r="196" spans="3:8" ht="12.75">
      <c r="C196" s="133"/>
      <c r="D196" s="133"/>
      <c r="E196" s="133"/>
      <c r="F196" s="133"/>
      <c r="G196" s="133"/>
      <c r="H196" s="133"/>
    </row>
    <row r="197" spans="3:8" ht="12.75">
      <c r="C197" s="133"/>
      <c r="D197" s="133"/>
      <c r="E197" s="133"/>
      <c r="F197" s="133"/>
      <c r="G197" s="133"/>
      <c r="H197" s="133"/>
    </row>
    <row r="198" spans="3:8" ht="12.75">
      <c r="C198" s="133"/>
      <c r="D198" s="133"/>
      <c r="E198" s="133"/>
      <c r="F198" s="133"/>
      <c r="G198" s="133"/>
      <c r="H198" s="133"/>
    </row>
    <row r="199" spans="3:8" ht="12.75">
      <c r="C199" s="133"/>
      <c r="D199" s="133"/>
      <c r="E199" s="133"/>
      <c r="F199" s="133"/>
      <c r="G199" s="133"/>
      <c r="H199" s="133"/>
    </row>
    <row r="200" spans="3:8" ht="12.75">
      <c r="C200" s="133"/>
      <c r="D200" s="133"/>
      <c r="E200" s="133"/>
      <c r="F200" s="133"/>
      <c r="G200" s="133"/>
      <c r="H200" s="133"/>
    </row>
    <row r="201" spans="3:8" ht="12.75">
      <c r="C201" s="133"/>
      <c r="D201" s="133"/>
      <c r="E201" s="133"/>
      <c r="F201" s="133"/>
      <c r="G201" s="133"/>
      <c r="H201" s="133"/>
    </row>
    <row r="202" spans="3:8" ht="12.75">
      <c r="C202" s="133"/>
      <c r="D202" s="133"/>
      <c r="E202" s="133"/>
      <c r="F202" s="133"/>
      <c r="G202" s="133"/>
      <c r="H202" s="133"/>
    </row>
    <row r="203" spans="3:8" ht="12.75">
      <c r="C203" s="133"/>
      <c r="D203" s="133"/>
      <c r="E203" s="133"/>
      <c r="F203" s="133"/>
      <c r="G203" s="133"/>
      <c r="H203" s="133"/>
    </row>
    <row r="204" spans="3:8" ht="12.75">
      <c r="C204" s="133"/>
      <c r="D204" s="133"/>
      <c r="E204" s="133"/>
      <c r="F204" s="133"/>
      <c r="G204" s="133"/>
      <c r="H204" s="133"/>
    </row>
    <row r="205" spans="3:8" ht="12.75">
      <c r="C205" s="133"/>
      <c r="D205" s="133"/>
      <c r="E205" s="133"/>
      <c r="F205" s="133"/>
      <c r="G205" s="133"/>
      <c r="H205" s="133"/>
    </row>
    <row r="206" spans="3:8" ht="12.75">
      <c r="C206" s="133"/>
      <c r="D206" s="133"/>
      <c r="E206" s="133"/>
      <c r="F206" s="133"/>
      <c r="G206" s="133"/>
      <c r="H206" s="133"/>
    </row>
    <row r="207" spans="3:8" ht="12.75">
      <c r="C207" s="133"/>
      <c r="D207" s="133"/>
      <c r="E207" s="133"/>
      <c r="F207" s="133"/>
      <c r="G207" s="133"/>
      <c r="H207" s="133"/>
    </row>
    <row r="208" spans="3:8" ht="12.75">
      <c r="C208" s="133"/>
      <c r="D208" s="133"/>
      <c r="E208" s="133"/>
      <c r="F208" s="133"/>
      <c r="G208" s="133"/>
      <c r="H208" s="133"/>
    </row>
    <row r="209" spans="3:8" ht="12.75">
      <c r="C209" s="133"/>
      <c r="D209" s="133"/>
      <c r="E209" s="133"/>
      <c r="F209" s="133"/>
      <c r="G209" s="133"/>
      <c r="H209" s="133"/>
    </row>
    <row r="210" spans="3:8" ht="12.75">
      <c r="C210" s="133"/>
      <c r="D210" s="133"/>
      <c r="E210" s="133"/>
      <c r="F210" s="133"/>
      <c r="G210" s="133"/>
      <c r="H210" s="133"/>
    </row>
    <row r="211" spans="3:8" ht="12.75">
      <c r="C211" s="133"/>
      <c r="D211" s="133"/>
      <c r="E211" s="133"/>
      <c r="F211" s="133"/>
      <c r="G211" s="133"/>
      <c r="H211" s="133"/>
    </row>
    <row r="212" spans="3:8" ht="12.75">
      <c r="C212" s="133"/>
      <c r="D212" s="133"/>
      <c r="E212" s="133"/>
      <c r="F212" s="133"/>
      <c r="G212" s="133"/>
      <c r="H212" s="133"/>
    </row>
    <row r="213" spans="3:8" ht="12.75">
      <c r="C213" s="133"/>
      <c r="D213" s="133"/>
      <c r="E213" s="133"/>
      <c r="F213" s="133"/>
      <c r="G213" s="133"/>
      <c r="H213" s="133"/>
    </row>
    <row r="214" spans="3:8" ht="12.75">
      <c r="C214" s="133"/>
      <c r="D214" s="133"/>
      <c r="E214" s="133"/>
      <c r="F214" s="133"/>
      <c r="G214" s="133"/>
      <c r="H214" s="133"/>
    </row>
    <row r="215" spans="3:8" ht="12.75">
      <c r="C215" s="133"/>
      <c r="D215" s="133"/>
      <c r="E215" s="133"/>
      <c r="F215" s="133"/>
      <c r="G215" s="133"/>
      <c r="H215" s="133"/>
    </row>
    <row r="216" spans="3:8" ht="12.75">
      <c r="C216" s="133"/>
      <c r="D216" s="133"/>
      <c r="E216" s="133"/>
      <c r="F216" s="133"/>
      <c r="G216" s="133"/>
      <c r="H216" s="133"/>
    </row>
    <row r="217" spans="3:8" ht="12.75">
      <c r="C217" s="133"/>
      <c r="D217" s="133"/>
      <c r="E217" s="133"/>
      <c r="F217" s="133"/>
      <c r="G217" s="133"/>
      <c r="H217" s="133"/>
    </row>
    <row r="218" spans="3:8" ht="12.75">
      <c r="C218" s="133"/>
      <c r="D218" s="133"/>
      <c r="E218" s="133"/>
      <c r="F218" s="133"/>
      <c r="G218" s="133"/>
      <c r="H218" s="133"/>
    </row>
    <row r="219" spans="3:8" ht="12.75">
      <c r="C219" s="133"/>
      <c r="D219" s="133"/>
      <c r="E219" s="133"/>
      <c r="F219" s="133"/>
      <c r="G219" s="133"/>
      <c r="H219" s="133"/>
    </row>
    <row r="220" spans="3:8" ht="12.75">
      <c r="C220" s="133"/>
      <c r="D220" s="133"/>
      <c r="E220" s="133"/>
      <c r="F220" s="133"/>
      <c r="G220" s="133"/>
      <c r="H220" s="133"/>
    </row>
    <row r="221" spans="3:8" ht="12.75">
      <c r="C221" s="133"/>
      <c r="D221" s="133"/>
      <c r="E221" s="133"/>
      <c r="F221" s="133"/>
      <c r="G221" s="133"/>
      <c r="H221" s="133"/>
    </row>
    <row r="222" spans="3:8" ht="12.75">
      <c r="C222" s="133"/>
      <c r="D222" s="133"/>
      <c r="E222" s="133"/>
      <c r="F222" s="133"/>
      <c r="G222" s="133"/>
      <c r="H222" s="133"/>
    </row>
    <row r="223" spans="3:8" ht="12.75">
      <c r="C223" s="133"/>
      <c r="D223" s="133"/>
      <c r="E223" s="133"/>
      <c r="F223" s="133"/>
      <c r="G223" s="133"/>
      <c r="H223" s="133"/>
    </row>
    <row r="224" spans="3:8" ht="12.75">
      <c r="C224" s="133"/>
      <c r="D224" s="133"/>
      <c r="E224" s="133"/>
      <c r="F224" s="133"/>
      <c r="G224" s="133"/>
      <c r="H224" s="133"/>
    </row>
    <row r="225" spans="3:8" ht="12.75">
      <c r="C225" s="133"/>
      <c r="D225" s="133"/>
      <c r="E225" s="133"/>
      <c r="F225" s="133"/>
      <c r="G225" s="133"/>
      <c r="H225" s="133"/>
    </row>
    <row r="226" spans="3:8" ht="12.75">
      <c r="C226" s="133"/>
      <c r="D226" s="133"/>
      <c r="E226" s="133"/>
      <c r="F226" s="133"/>
      <c r="G226" s="133"/>
      <c r="H226" s="133"/>
    </row>
    <row r="227" spans="3:8" ht="12.75">
      <c r="C227" s="133"/>
      <c r="D227" s="133"/>
      <c r="E227" s="133"/>
      <c r="F227" s="133"/>
      <c r="G227" s="133"/>
      <c r="H227" s="133"/>
    </row>
    <row r="228" spans="3:8" ht="12.75">
      <c r="C228" s="133"/>
      <c r="D228" s="133"/>
      <c r="E228" s="133"/>
      <c r="F228" s="133"/>
      <c r="G228" s="133"/>
      <c r="H228" s="133"/>
    </row>
    <row r="229" spans="3:8" ht="12.75">
      <c r="C229" s="133"/>
      <c r="D229" s="133"/>
      <c r="E229" s="133"/>
      <c r="F229" s="133"/>
      <c r="G229" s="133"/>
      <c r="H229" s="133"/>
    </row>
    <row r="230" spans="3:8" ht="12.75">
      <c r="C230" s="133"/>
      <c r="D230" s="133"/>
      <c r="E230" s="133"/>
      <c r="F230" s="133"/>
      <c r="G230" s="133"/>
      <c r="H230" s="133"/>
    </row>
    <row r="231" spans="3:8" ht="12.75">
      <c r="C231" s="133"/>
      <c r="D231" s="133"/>
      <c r="E231" s="133"/>
      <c r="F231" s="133"/>
      <c r="G231" s="133"/>
      <c r="H231" s="133"/>
    </row>
    <row r="232" spans="3:8" ht="12.75">
      <c r="C232" s="133"/>
      <c r="D232" s="133"/>
      <c r="E232" s="133"/>
      <c r="F232" s="133"/>
      <c r="G232" s="133"/>
      <c r="H232" s="133"/>
    </row>
    <row r="233" spans="3:8" ht="12.75">
      <c r="C233" s="133"/>
      <c r="D233" s="133"/>
      <c r="E233" s="133"/>
      <c r="F233" s="133"/>
      <c r="G233" s="133"/>
      <c r="H233" s="133"/>
    </row>
    <row r="234" spans="3:8" ht="12.75">
      <c r="C234" s="133"/>
      <c r="D234" s="133"/>
      <c r="E234" s="133"/>
      <c r="F234" s="133"/>
      <c r="G234" s="133"/>
      <c r="H234" s="133"/>
    </row>
    <row r="235" spans="3:8" ht="12.75">
      <c r="C235" s="133"/>
      <c r="D235" s="133"/>
      <c r="E235" s="133"/>
      <c r="F235" s="133"/>
      <c r="G235" s="133"/>
      <c r="H235" s="133"/>
    </row>
    <row r="236" spans="3:8" ht="12.75">
      <c r="C236" s="133"/>
      <c r="D236" s="133"/>
      <c r="E236" s="133"/>
      <c r="F236" s="133"/>
      <c r="G236" s="133"/>
      <c r="H236" s="133"/>
    </row>
    <row r="237" spans="3:8" ht="12.75">
      <c r="C237" s="133"/>
      <c r="D237" s="133"/>
      <c r="E237" s="133"/>
      <c r="F237" s="133"/>
      <c r="G237" s="133"/>
      <c r="H237" s="133"/>
    </row>
    <row r="238" spans="3:8" ht="12.75">
      <c r="C238" s="133"/>
      <c r="D238" s="133"/>
      <c r="E238" s="133"/>
      <c r="F238" s="133"/>
      <c r="G238" s="133"/>
      <c r="H238" s="133"/>
    </row>
    <row r="239" spans="3:8" ht="12.75">
      <c r="C239" s="133"/>
      <c r="D239" s="133"/>
      <c r="E239" s="133"/>
      <c r="F239" s="133"/>
      <c r="G239" s="133"/>
      <c r="H239" s="133"/>
    </row>
    <row r="240" spans="3:8" ht="12.75">
      <c r="C240" s="133"/>
      <c r="D240" s="133"/>
      <c r="E240" s="133"/>
      <c r="F240" s="133"/>
      <c r="G240" s="133"/>
      <c r="H240" s="133"/>
    </row>
    <row r="241" spans="3:8" ht="12.75">
      <c r="C241" s="133"/>
      <c r="D241" s="133"/>
      <c r="E241" s="133"/>
      <c r="F241" s="133"/>
      <c r="G241" s="133"/>
      <c r="H241" s="133"/>
    </row>
    <row r="242" spans="3:8" ht="12.75">
      <c r="C242" s="133"/>
      <c r="D242" s="133"/>
      <c r="E242" s="133"/>
      <c r="F242" s="133"/>
      <c r="G242" s="133"/>
      <c r="H242" s="133"/>
    </row>
  </sheetData>
  <mergeCells count="36">
    <mergeCell ref="B1:C2"/>
    <mergeCell ref="A6:H6"/>
    <mergeCell ref="A8:A9"/>
    <mergeCell ref="B8:B9"/>
    <mergeCell ref="C8:C9"/>
    <mergeCell ref="D8:H8"/>
    <mergeCell ref="A10:H10"/>
    <mergeCell ref="A11:A14"/>
    <mergeCell ref="A18:H18"/>
    <mergeCell ref="A19:A23"/>
    <mergeCell ref="A37:H37"/>
    <mergeCell ref="A38:A40"/>
    <mergeCell ref="A25:A29"/>
    <mergeCell ref="A34:A35"/>
    <mergeCell ref="B31:B32"/>
    <mergeCell ref="C31:C32"/>
    <mergeCell ref="D31:H31"/>
    <mergeCell ref="A33:H33"/>
    <mergeCell ref="A80:A81"/>
    <mergeCell ref="A62:A65"/>
    <mergeCell ref="A31:A32"/>
    <mergeCell ref="A54:A55"/>
    <mergeCell ref="A70:H70"/>
    <mergeCell ref="A68:A69"/>
    <mergeCell ref="B68:B69"/>
    <mergeCell ref="C68:C69"/>
    <mergeCell ref="D68:H68"/>
    <mergeCell ref="A71:A73"/>
    <mergeCell ref="A76:A78"/>
    <mergeCell ref="A75:H75"/>
    <mergeCell ref="A42:A43"/>
    <mergeCell ref="A56:H56"/>
    <mergeCell ref="A57:A60"/>
    <mergeCell ref="B54:B55"/>
    <mergeCell ref="C54:C55"/>
    <mergeCell ref="D54:H54"/>
  </mergeCells>
  <printOptions/>
  <pageMargins left="0.1968503937007874" right="0.1968503937007874" top="0.984251968503937" bottom="0.5905511811023623" header="0.5118110236220472" footer="0.5118110236220472"/>
  <pageSetup horizontalDpi="300" verticalDpi="300" orientation="landscape" paperSize="9" scale="84" r:id="rId2"/>
  <drawing r:id="rId1"/>
</worksheet>
</file>

<file path=xl/worksheets/sheet5.xml><?xml version="1.0" encoding="utf-8"?>
<worksheet xmlns="http://schemas.openxmlformats.org/spreadsheetml/2006/main" xmlns:r="http://schemas.openxmlformats.org/officeDocument/2006/relationships">
  <dimension ref="A1:AQ38"/>
  <sheetViews>
    <sheetView tabSelected="1" view="pageBreakPreview" zoomScale="60" workbookViewId="0" topLeftCell="A1">
      <selection activeCell="C13" sqref="C13:L14"/>
    </sheetView>
  </sheetViews>
  <sheetFormatPr defaultColWidth="9.140625" defaultRowHeight="12.75"/>
  <cols>
    <col min="1" max="1" width="3.00390625" style="0" customWidth="1"/>
    <col min="2" max="2" width="29.8515625" style="0" customWidth="1"/>
    <col min="3" max="3" width="11.8515625" style="0" customWidth="1"/>
    <col min="4" max="4" width="11.421875" style="0" customWidth="1"/>
    <col min="5" max="5" width="14.7109375" style="0" bestFit="1" customWidth="1"/>
    <col min="6" max="6" width="10.8515625" style="0" customWidth="1"/>
    <col min="7" max="7" width="9.00390625" style="0" customWidth="1"/>
    <col min="8" max="8" width="8.28125" style="0" customWidth="1"/>
    <col min="9" max="9" width="11.00390625" style="0" customWidth="1"/>
    <col min="10" max="10" width="13.8515625" style="0" customWidth="1"/>
    <col min="11" max="11" width="9.421875" style="0" customWidth="1"/>
    <col min="12" max="12" width="10.8515625" style="0" customWidth="1"/>
  </cols>
  <sheetData>
    <row r="1" spans="2:8" ht="25.5" customHeight="1">
      <c r="B1" s="345" t="s">
        <v>234</v>
      </c>
      <c r="C1" s="345"/>
      <c r="D1" s="345"/>
      <c r="E1" s="345"/>
      <c r="F1" s="345"/>
      <c r="G1" s="345"/>
      <c r="H1" s="345"/>
    </row>
    <row r="2" spans="5:12" ht="27" customHeight="1">
      <c r="E2" t="s">
        <v>232</v>
      </c>
      <c r="G2" s="346" t="s">
        <v>233</v>
      </c>
      <c r="H2" s="347"/>
      <c r="I2" s="347"/>
      <c r="J2" s="347"/>
      <c r="K2" s="347"/>
      <c r="L2" s="348"/>
    </row>
    <row r="3" spans="1:43" ht="17.25" customHeight="1">
      <c r="A3" s="349" t="s">
        <v>190</v>
      </c>
      <c r="B3" s="349"/>
      <c r="C3" s="349"/>
      <c r="D3" s="349"/>
      <c r="E3" s="349"/>
      <c r="F3" s="349"/>
      <c r="G3" s="349"/>
      <c r="H3" s="349"/>
      <c r="I3" s="349"/>
      <c r="J3" s="349"/>
      <c r="K3" s="349"/>
      <c r="L3" s="349"/>
      <c r="V3" s="331"/>
      <c r="W3" s="331"/>
      <c r="X3" s="331"/>
      <c r="Y3" s="331"/>
      <c r="Z3" s="331"/>
      <c r="AA3" s="331"/>
      <c r="AB3" s="331"/>
      <c r="AC3" s="331"/>
      <c r="AD3" s="331"/>
      <c r="AE3" s="331"/>
      <c r="AF3" s="331"/>
      <c r="AG3" s="331"/>
      <c r="AH3" s="331"/>
      <c r="AI3" s="331"/>
      <c r="AJ3" s="331"/>
      <c r="AK3" s="331"/>
      <c r="AL3" s="331"/>
      <c r="AM3" s="331"/>
      <c r="AN3" s="331"/>
      <c r="AO3" s="331"/>
      <c r="AP3" s="331"/>
      <c r="AQ3" s="331"/>
    </row>
    <row r="4" spans="1:43" ht="28.5" customHeight="1">
      <c r="A4" s="330" t="s">
        <v>191</v>
      </c>
      <c r="B4" s="330"/>
      <c r="C4" s="330"/>
      <c r="D4" s="330"/>
      <c r="E4" s="330"/>
      <c r="F4" s="330"/>
      <c r="G4" s="330"/>
      <c r="H4" s="330"/>
      <c r="I4" s="330"/>
      <c r="J4" s="330"/>
      <c r="K4" s="330"/>
      <c r="L4" s="330"/>
      <c r="V4" s="331"/>
      <c r="W4" s="331"/>
      <c r="X4" s="331"/>
      <c r="Y4" s="331"/>
      <c r="Z4" s="331"/>
      <c r="AA4" s="331"/>
      <c r="AB4" s="331"/>
      <c r="AC4" s="331"/>
      <c r="AD4" s="331"/>
      <c r="AE4" s="331"/>
      <c r="AF4" s="331"/>
      <c r="AG4" s="331"/>
      <c r="AH4" s="331"/>
      <c r="AI4" s="331"/>
      <c r="AJ4" s="331"/>
      <c r="AK4" s="331"/>
      <c r="AL4" s="331"/>
      <c r="AM4" s="331"/>
      <c r="AN4" s="331"/>
      <c r="AO4" s="331"/>
      <c r="AP4" s="331"/>
      <c r="AQ4" s="331"/>
    </row>
    <row r="5" ht="12.75" customHeight="1" thickBot="1"/>
    <row r="6" spans="1:12" ht="6" customHeight="1" thickTop="1">
      <c r="A6" s="332" t="s">
        <v>192</v>
      </c>
      <c r="B6" s="334" t="s">
        <v>193</v>
      </c>
      <c r="C6" s="336" t="s">
        <v>194</v>
      </c>
      <c r="D6" s="336" t="s">
        <v>195</v>
      </c>
      <c r="E6" s="338"/>
      <c r="F6" s="339"/>
      <c r="G6" s="339"/>
      <c r="H6" s="339"/>
      <c r="I6" s="339"/>
      <c r="J6" s="339"/>
      <c r="K6" s="339"/>
      <c r="L6" s="340"/>
    </row>
    <row r="7" spans="1:12" ht="12.75" customHeight="1">
      <c r="A7" s="333"/>
      <c r="B7" s="335"/>
      <c r="C7" s="337"/>
      <c r="D7" s="337"/>
      <c r="E7" s="341" t="s">
        <v>196</v>
      </c>
      <c r="F7" s="341"/>
      <c r="G7" s="341"/>
      <c r="H7" s="341"/>
      <c r="I7" s="341"/>
      <c r="J7" s="341"/>
      <c r="K7" s="341"/>
      <c r="L7" s="342"/>
    </row>
    <row r="8" spans="1:12" ht="16.5" customHeight="1">
      <c r="A8" s="333"/>
      <c r="B8" s="335"/>
      <c r="C8" s="337"/>
      <c r="D8" s="337"/>
      <c r="E8" s="343" t="s">
        <v>197</v>
      </c>
      <c r="F8" s="343"/>
      <c r="G8" s="343"/>
      <c r="H8" s="343"/>
      <c r="I8" s="343" t="s">
        <v>198</v>
      </c>
      <c r="J8" s="343"/>
      <c r="K8" s="343"/>
      <c r="L8" s="344"/>
    </row>
    <row r="9" spans="1:12" ht="12.75" customHeight="1">
      <c r="A9" s="333"/>
      <c r="B9" s="335"/>
      <c r="C9" s="337"/>
      <c r="D9" s="337"/>
      <c r="E9" s="325" t="s">
        <v>199</v>
      </c>
      <c r="F9" s="326" t="s">
        <v>200</v>
      </c>
      <c r="G9" s="327"/>
      <c r="H9" s="328"/>
      <c r="I9" s="325" t="s">
        <v>201</v>
      </c>
      <c r="J9" s="325" t="s">
        <v>200</v>
      </c>
      <c r="K9" s="325"/>
      <c r="L9" s="329"/>
    </row>
    <row r="10" spans="1:12" ht="31.5" customHeight="1">
      <c r="A10" s="333"/>
      <c r="B10" s="335"/>
      <c r="C10" s="337"/>
      <c r="D10" s="337"/>
      <c r="E10" s="325"/>
      <c r="F10" s="189" t="s">
        <v>88</v>
      </c>
      <c r="G10" s="189" t="s">
        <v>202</v>
      </c>
      <c r="H10" s="189" t="s">
        <v>203</v>
      </c>
      <c r="I10" s="325"/>
      <c r="J10" s="191" t="s">
        <v>204</v>
      </c>
      <c r="K10" s="189" t="s">
        <v>202</v>
      </c>
      <c r="L10" s="190" t="s">
        <v>203</v>
      </c>
    </row>
    <row r="11" spans="1:12" ht="12" customHeight="1">
      <c r="A11" s="192">
        <v>1</v>
      </c>
      <c r="B11" s="193">
        <v>2</v>
      </c>
      <c r="C11" s="194">
        <v>3</v>
      </c>
      <c r="D11" s="194">
        <v>4</v>
      </c>
      <c r="E11" s="193">
        <v>5</v>
      </c>
      <c r="F11" s="193">
        <v>6</v>
      </c>
      <c r="G11" s="194">
        <v>7</v>
      </c>
      <c r="H11" s="193">
        <v>8</v>
      </c>
      <c r="I11" s="193">
        <v>9</v>
      </c>
      <c r="J11" s="193">
        <v>10</v>
      </c>
      <c r="K11" s="194">
        <v>11</v>
      </c>
      <c r="L11" s="195">
        <v>12</v>
      </c>
    </row>
    <row r="12" spans="1:12" ht="17.25" customHeight="1">
      <c r="A12" s="196" t="s">
        <v>205</v>
      </c>
      <c r="B12" s="197" t="s">
        <v>206</v>
      </c>
      <c r="C12" s="198"/>
      <c r="D12" s="199">
        <f>D19+D26</f>
        <v>5255300</v>
      </c>
      <c r="E12" s="200">
        <f>SUM(F12:H12)</f>
        <v>2887483</v>
      </c>
      <c r="F12" s="200">
        <f>F19+F26</f>
        <v>2887483</v>
      </c>
      <c r="G12" s="201">
        <f>SUM(G19,)</f>
        <v>0</v>
      </c>
      <c r="H12" s="201">
        <f>SUM(H19)</f>
        <v>0</v>
      </c>
      <c r="I12" s="201">
        <f>I19+I26</f>
        <v>2367817</v>
      </c>
      <c r="J12" s="201">
        <f>SUM(J19)</f>
        <v>0</v>
      </c>
      <c r="K12" s="201">
        <f>SUM(K19)</f>
        <v>0</v>
      </c>
      <c r="L12" s="202">
        <f>L19+L26</f>
        <v>2367817</v>
      </c>
    </row>
    <row r="13" spans="1:12" ht="12.75">
      <c r="A13" s="307" t="s">
        <v>207</v>
      </c>
      <c r="B13" s="203" t="s">
        <v>208</v>
      </c>
      <c r="C13" s="320"/>
      <c r="D13" s="320"/>
      <c r="E13" s="320"/>
      <c r="F13" s="320"/>
      <c r="G13" s="320"/>
      <c r="H13" s="320"/>
      <c r="I13" s="320"/>
      <c r="J13" s="320"/>
      <c r="K13" s="320"/>
      <c r="L13" s="321"/>
    </row>
    <row r="14" spans="1:12" ht="12.75">
      <c r="A14" s="308"/>
      <c r="B14" s="204" t="s">
        <v>209</v>
      </c>
      <c r="C14" s="320"/>
      <c r="D14" s="320"/>
      <c r="E14" s="320"/>
      <c r="F14" s="320"/>
      <c r="G14" s="320"/>
      <c r="H14" s="320"/>
      <c r="I14" s="320"/>
      <c r="J14" s="320"/>
      <c r="K14" s="320"/>
      <c r="L14" s="321"/>
    </row>
    <row r="15" spans="1:12" ht="12" customHeight="1">
      <c r="A15" s="308"/>
      <c r="B15" s="312" t="s">
        <v>210</v>
      </c>
      <c r="C15" s="322" t="s">
        <v>211</v>
      </c>
      <c r="D15" s="318">
        <v>4325300</v>
      </c>
      <c r="E15" s="318"/>
      <c r="F15" s="318"/>
      <c r="G15" s="314">
        <v>0</v>
      </c>
      <c r="H15" s="318">
        <v>0</v>
      </c>
      <c r="I15" s="318"/>
      <c r="J15" s="314">
        <v>0</v>
      </c>
      <c r="K15" s="314">
        <v>0</v>
      </c>
      <c r="L15" s="316"/>
    </row>
    <row r="16" spans="1:12" ht="28.5" customHeight="1">
      <c r="A16" s="308"/>
      <c r="B16" s="313"/>
      <c r="C16" s="323"/>
      <c r="D16" s="319"/>
      <c r="E16" s="319"/>
      <c r="F16" s="319"/>
      <c r="G16" s="315"/>
      <c r="H16" s="319"/>
      <c r="I16" s="319"/>
      <c r="J16" s="315"/>
      <c r="K16" s="315"/>
      <c r="L16" s="317"/>
    </row>
    <row r="17" spans="1:12" ht="13.5" customHeight="1">
      <c r="A17" s="308"/>
      <c r="B17" s="205" t="s">
        <v>212</v>
      </c>
      <c r="C17" s="323"/>
      <c r="D17" s="208">
        <f>E17+I17</f>
        <v>1957483</v>
      </c>
      <c r="E17" s="206">
        <f>SUM(F17:H17)</f>
        <v>1957483</v>
      </c>
      <c r="F17" s="206">
        <v>1957483</v>
      </c>
      <c r="G17" s="140">
        <f>SUM(G15)</f>
        <v>0</v>
      </c>
      <c r="H17" s="206">
        <f>SUM(H15)</f>
        <v>0</v>
      </c>
      <c r="I17" s="206">
        <f>SUM(J17:L17)</f>
        <v>0</v>
      </c>
      <c r="J17" s="140">
        <f>SUM(J15)</f>
        <v>0</v>
      </c>
      <c r="K17" s="140">
        <f>SUM(K15)</f>
        <v>0</v>
      </c>
      <c r="L17" s="207">
        <v>0</v>
      </c>
    </row>
    <row r="18" spans="1:12" ht="13.5" customHeight="1">
      <c r="A18" s="308"/>
      <c r="B18" s="205" t="s">
        <v>218</v>
      </c>
      <c r="C18" s="323"/>
      <c r="D18" s="208">
        <f>E18+I18</f>
        <v>2367817</v>
      </c>
      <c r="E18" s="206">
        <f>SUM(F18:H18)</f>
        <v>0</v>
      </c>
      <c r="F18" s="206">
        <v>0</v>
      </c>
      <c r="G18" s="140">
        <f>SUM(G16)</f>
        <v>0</v>
      </c>
      <c r="H18" s="206">
        <f>SUM(H16)</f>
        <v>0</v>
      </c>
      <c r="I18" s="206">
        <f>SUM(J18:L18)</f>
        <v>2367817</v>
      </c>
      <c r="J18" s="140">
        <f>SUM(J16)</f>
        <v>0</v>
      </c>
      <c r="K18" s="140">
        <f>SUM(K16)</f>
        <v>0</v>
      </c>
      <c r="L18" s="207">
        <v>2367817</v>
      </c>
    </row>
    <row r="19" spans="1:13" ht="14.25" customHeight="1">
      <c r="A19" s="309"/>
      <c r="B19" s="209" t="s">
        <v>213</v>
      </c>
      <c r="C19" s="324"/>
      <c r="D19" s="208">
        <f>E19+I19</f>
        <v>4325300</v>
      </c>
      <c r="E19" s="208">
        <f>SUM(E17:E18)</f>
        <v>1957483</v>
      </c>
      <c r="F19" s="208">
        <f>SUM(F17:F18)</f>
        <v>1957483</v>
      </c>
      <c r="G19" s="208">
        <f aca="true" t="shared" si="0" ref="G19:L19">SUM(G17:G18)</f>
        <v>0</v>
      </c>
      <c r="H19" s="208">
        <f t="shared" si="0"/>
        <v>0</v>
      </c>
      <c r="I19" s="208">
        <f t="shared" si="0"/>
        <v>2367817</v>
      </c>
      <c r="J19" s="208">
        <f t="shared" si="0"/>
        <v>0</v>
      </c>
      <c r="K19" s="208">
        <f t="shared" si="0"/>
        <v>0</v>
      </c>
      <c r="L19" s="202">
        <f t="shared" si="0"/>
        <v>2367817</v>
      </c>
      <c r="M19" s="19"/>
    </row>
    <row r="20" spans="1:12" ht="17.25" customHeight="1">
      <c r="A20" s="307" t="s">
        <v>214</v>
      </c>
      <c r="B20" s="203" t="s">
        <v>215</v>
      </c>
      <c r="C20" s="320"/>
      <c r="D20" s="320"/>
      <c r="E20" s="320"/>
      <c r="F20" s="320"/>
      <c r="G20" s="320"/>
      <c r="H20" s="320"/>
      <c r="I20" s="320"/>
      <c r="J20" s="320"/>
      <c r="K20" s="320"/>
      <c r="L20" s="321"/>
    </row>
    <row r="21" spans="1:12" ht="17.25" customHeight="1">
      <c r="A21" s="308"/>
      <c r="B21" s="204" t="s">
        <v>216</v>
      </c>
      <c r="C21" s="320"/>
      <c r="D21" s="320"/>
      <c r="E21" s="320"/>
      <c r="F21" s="320"/>
      <c r="G21" s="320"/>
      <c r="H21" s="320"/>
      <c r="I21" s="320"/>
      <c r="J21" s="320"/>
      <c r="K21" s="320"/>
      <c r="L21" s="321"/>
    </row>
    <row r="22" spans="1:12" ht="17.25" customHeight="1">
      <c r="A22" s="308"/>
      <c r="B22" s="312" t="s">
        <v>217</v>
      </c>
      <c r="C22" s="322" t="s">
        <v>211</v>
      </c>
      <c r="D22" s="318">
        <v>930000</v>
      </c>
      <c r="E22" s="318">
        <f>SUM(F22:H23)</f>
        <v>0</v>
      </c>
      <c r="F22" s="318">
        <v>0</v>
      </c>
      <c r="G22" s="314">
        <v>0</v>
      </c>
      <c r="H22" s="318">
        <v>0</v>
      </c>
      <c r="I22" s="318">
        <f>SUM(J22:L23)</f>
        <v>0</v>
      </c>
      <c r="J22" s="314">
        <v>0</v>
      </c>
      <c r="K22" s="314">
        <v>0</v>
      </c>
      <c r="L22" s="316">
        <v>0</v>
      </c>
    </row>
    <row r="23" spans="1:12" ht="34.5" customHeight="1">
      <c r="A23" s="308"/>
      <c r="B23" s="313"/>
      <c r="C23" s="323"/>
      <c r="D23" s="319"/>
      <c r="E23" s="319"/>
      <c r="F23" s="319"/>
      <c r="G23" s="315"/>
      <c r="H23" s="319"/>
      <c r="I23" s="319"/>
      <c r="J23" s="315"/>
      <c r="K23" s="315"/>
      <c r="L23" s="317"/>
    </row>
    <row r="24" spans="1:12" ht="17.25" customHeight="1">
      <c r="A24" s="308"/>
      <c r="B24" s="205" t="s">
        <v>212</v>
      </c>
      <c r="C24" s="323"/>
      <c r="D24" s="208">
        <f>E24+I24</f>
        <v>213115</v>
      </c>
      <c r="E24" s="206">
        <f>SUM(F24:H24)</f>
        <v>213115</v>
      </c>
      <c r="F24" s="206">
        <v>213115</v>
      </c>
      <c r="G24" s="140">
        <f>SUM(G22)</f>
        <v>0</v>
      </c>
      <c r="H24" s="206">
        <f>SUM(H22)</f>
        <v>0</v>
      </c>
      <c r="I24" s="206">
        <f>SUM(J24:L24)</f>
        <v>0</v>
      </c>
      <c r="J24" s="140">
        <f>SUM(J22)</f>
        <v>0</v>
      </c>
      <c r="K24" s="140">
        <f>SUM(K22)</f>
        <v>0</v>
      </c>
      <c r="L24" s="207">
        <v>0</v>
      </c>
    </row>
    <row r="25" spans="1:12" ht="17.25" customHeight="1">
      <c r="A25" s="308"/>
      <c r="B25" s="205" t="s">
        <v>218</v>
      </c>
      <c r="C25" s="323"/>
      <c r="D25" s="208">
        <f>E25+I25</f>
        <v>716885</v>
      </c>
      <c r="E25" s="206">
        <f>SUM(F25:H25)</f>
        <v>716885</v>
      </c>
      <c r="F25" s="206">
        <v>716885</v>
      </c>
      <c r="G25" s="140"/>
      <c r="H25" s="206"/>
      <c r="I25" s="206">
        <f>SUM(J25:L25)</f>
        <v>0</v>
      </c>
      <c r="J25" s="140"/>
      <c r="K25" s="140"/>
      <c r="L25" s="207"/>
    </row>
    <row r="26" spans="1:12" ht="17.25" customHeight="1" thickBot="1">
      <c r="A26" s="309"/>
      <c r="B26" s="209" t="s">
        <v>213</v>
      </c>
      <c r="C26" s="324"/>
      <c r="D26" s="208">
        <f>E26+I26</f>
        <v>930000</v>
      </c>
      <c r="E26" s="208">
        <f aca="true" t="shared" si="1" ref="E26:L26">SUM(E24:E25)</f>
        <v>930000</v>
      </c>
      <c r="F26" s="208">
        <f t="shared" si="1"/>
        <v>930000</v>
      </c>
      <c r="G26" s="208">
        <f t="shared" si="1"/>
        <v>0</v>
      </c>
      <c r="H26" s="208">
        <f t="shared" si="1"/>
        <v>0</v>
      </c>
      <c r="I26" s="208">
        <f t="shared" si="1"/>
        <v>0</v>
      </c>
      <c r="J26" s="208">
        <f t="shared" si="1"/>
        <v>0</v>
      </c>
      <c r="K26" s="208">
        <f t="shared" si="1"/>
        <v>0</v>
      </c>
      <c r="L26" s="202">
        <f t="shared" si="1"/>
        <v>0</v>
      </c>
    </row>
    <row r="27" spans="1:12" ht="17.25" customHeight="1" thickBot="1" thickTop="1">
      <c r="A27" s="210"/>
      <c r="B27" s="211"/>
      <c r="C27" s="212"/>
      <c r="D27" s="213"/>
      <c r="E27" s="213"/>
      <c r="F27" s="213"/>
      <c r="G27" s="213"/>
      <c r="H27" s="213"/>
      <c r="I27" s="213"/>
      <c r="J27" s="213"/>
      <c r="K27" s="213"/>
      <c r="L27" s="213"/>
    </row>
    <row r="28" spans="1:12" ht="17.25" customHeight="1" thickTop="1">
      <c r="A28" s="214" t="s">
        <v>219</v>
      </c>
      <c r="B28" s="215" t="s">
        <v>220</v>
      </c>
      <c r="C28" s="216">
        <v>0</v>
      </c>
      <c r="D28" s="217">
        <f>D33</f>
        <v>0</v>
      </c>
      <c r="E28" s="217">
        <f>F28+G28+H28</f>
        <v>0</v>
      </c>
      <c r="F28" s="218">
        <v>0</v>
      </c>
      <c r="G28" s="217">
        <v>0</v>
      </c>
      <c r="H28" s="217">
        <f>H33</f>
        <v>0</v>
      </c>
      <c r="I28" s="217">
        <f>I33</f>
        <v>0</v>
      </c>
      <c r="J28" s="217">
        <v>0</v>
      </c>
      <c r="K28" s="217">
        <v>0</v>
      </c>
      <c r="L28" s="219">
        <f>L33</f>
        <v>0</v>
      </c>
    </row>
    <row r="29" spans="1:12" ht="12.75" customHeight="1">
      <c r="A29" s="307" t="s">
        <v>207</v>
      </c>
      <c r="B29" s="203" t="s">
        <v>221</v>
      </c>
      <c r="C29" s="310"/>
      <c r="D29" s="310"/>
      <c r="E29" s="310"/>
      <c r="F29" s="310"/>
      <c r="G29" s="310"/>
      <c r="H29" s="310"/>
      <c r="I29" s="310"/>
      <c r="J29" s="310"/>
      <c r="K29" s="310"/>
      <c r="L29" s="311"/>
    </row>
    <row r="30" spans="1:12" ht="16.5" customHeight="1">
      <c r="A30" s="308"/>
      <c r="B30" s="204" t="s">
        <v>222</v>
      </c>
      <c r="C30" s="310"/>
      <c r="D30" s="310"/>
      <c r="E30" s="310"/>
      <c r="F30" s="310"/>
      <c r="G30" s="310"/>
      <c r="H30" s="310"/>
      <c r="I30" s="310"/>
      <c r="J30" s="310"/>
      <c r="K30" s="310"/>
      <c r="L30" s="311"/>
    </row>
    <row r="31" spans="1:12" ht="12" customHeight="1">
      <c r="A31" s="308"/>
      <c r="B31" s="312" t="s">
        <v>223</v>
      </c>
      <c r="C31" s="303">
        <v>0</v>
      </c>
      <c r="D31" s="303"/>
      <c r="E31" s="303">
        <f>SUM(F31:H32)</f>
        <v>0</v>
      </c>
      <c r="F31" s="303">
        <v>0</v>
      </c>
      <c r="G31" s="303">
        <v>0</v>
      </c>
      <c r="H31" s="303">
        <v>0</v>
      </c>
      <c r="I31" s="303">
        <v>0</v>
      </c>
      <c r="J31" s="303">
        <v>0</v>
      </c>
      <c r="K31" s="303">
        <v>0</v>
      </c>
      <c r="L31" s="305">
        <v>0</v>
      </c>
    </row>
    <row r="32" spans="1:12" ht="6.75" customHeight="1">
      <c r="A32" s="308"/>
      <c r="B32" s="313"/>
      <c r="C32" s="304"/>
      <c r="D32" s="304"/>
      <c r="E32" s="304"/>
      <c r="F32" s="304"/>
      <c r="G32" s="304"/>
      <c r="H32" s="304"/>
      <c r="I32" s="304"/>
      <c r="J32" s="304"/>
      <c r="K32" s="304"/>
      <c r="L32" s="306"/>
    </row>
    <row r="33" spans="1:12" ht="17.25" customHeight="1">
      <c r="A33" s="309"/>
      <c r="B33" s="209" t="s">
        <v>213</v>
      </c>
      <c r="C33" s="220">
        <v>0</v>
      </c>
      <c r="D33" s="221">
        <f>E33+I33</f>
        <v>0</v>
      </c>
      <c r="E33" s="221">
        <f>SUM(E31:E31)</f>
        <v>0</v>
      </c>
      <c r="F33" s="221">
        <f>SUM(F31:F31)</f>
        <v>0</v>
      </c>
      <c r="G33" s="221">
        <f>SUM(G32:G32)</f>
        <v>0</v>
      </c>
      <c r="H33" s="221">
        <f>SUM(H31:H31)</f>
        <v>0</v>
      </c>
      <c r="I33" s="221">
        <f>SUM(I31:I31)</f>
        <v>0</v>
      </c>
      <c r="J33" s="221">
        <f>SUM(J32:J32)</f>
        <v>0</v>
      </c>
      <c r="K33" s="221">
        <f>SUM(K32:K32)</f>
        <v>0</v>
      </c>
      <c r="L33" s="222">
        <f>SUM(L31:L31)</f>
        <v>0</v>
      </c>
    </row>
    <row r="34" spans="1:13" ht="16.5" customHeight="1" thickBot="1">
      <c r="A34" s="301" t="s">
        <v>224</v>
      </c>
      <c r="B34" s="302"/>
      <c r="C34" s="223">
        <f aca="true" t="shared" si="2" ref="C34:L34">C28+C12</f>
        <v>0</v>
      </c>
      <c r="D34" s="224">
        <f t="shared" si="2"/>
        <v>5255300</v>
      </c>
      <c r="E34" s="224">
        <f t="shared" si="2"/>
        <v>2887483</v>
      </c>
      <c r="F34" s="224">
        <f t="shared" si="2"/>
        <v>2887483</v>
      </c>
      <c r="G34" s="224">
        <f t="shared" si="2"/>
        <v>0</v>
      </c>
      <c r="H34" s="224">
        <f t="shared" si="2"/>
        <v>0</v>
      </c>
      <c r="I34" s="224">
        <f t="shared" si="2"/>
        <v>2367817</v>
      </c>
      <c r="J34" s="224">
        <f t="shared" si="2"/>
        <v>0</v>
      </c>
      <c r="K34" s="224">
        <f t="shared" si="2"/>
        <v>0</v>
      </c>
      <c r="L34" s="225">
        <f t="shared" si="2"/>
        <v>2367817</v>
      </c>
      <c r="M34" s="226"/>
    </row>
    <row r="35" ht="12.75" customHeight="1" thickTop="1">
      <c r="A35" s="227"/>
    </row>
    <row r="36" ht="15.75">
      <c r="A36" s="227"/>
    </row>
    <row r="37" ht="15.75">
      <c r="A37" s="227"/>
    </row>
    <row r="38" ht="15.75">
      <c r="A38" s="228"/>
    </row>
  </sheetData>
  <mergeCells count="58">
    <mergeCell ref="B1:H1"/>
    <mergeCell ref="G2:L2"/>
    <mergeCell ref="A3:L3"/>
    <mergeCell ref="V3:AQ3"/>
    <mergeCell ref="A4:L4"/>
    <mergeCell ref="V4:AQ4"/>
    <mergeCell ref="A6:A10"/>
    <mergeCell ref="B6:B10"/>
    <mergeCell ref="C6:C10"/>
    <mergeCell ref="D6:D10"/>
    <mergeCell ref="E6:L6"/>
    <mergeCell ref="E7:L7"/>
    <mergeCell ref="E8:H8"/>
    <mergeCell ref="I8:L8"/>
    <mergeCell ref="E9:E10"/>
    <mergeCell ref="F9:H9"/>
    <mergeCell ref="I9:I10"/>
    <mergeCell ref="J9:L9"/>
    <mergeCell ref="A13:A19"/>
    <mergeCell ref="C13:L14"/>
    <mergeCell ref="B15:B16"/>
    <mergeCell ref="C15:C19"/>
    <mergeCell ref="D15:D16"/>
    <mergeCell ref="E15:E16"/>
    <mergeCell ref="F15:F16"/>
    <mergeCell ref="G15:G16"/>
    <mergeCell ref="H15:H16"/>
    <mergeCell ref="I15:I16"/>
    <mergeCell ref="J15:J16"/>
    <mergeCell ref="K15:K16"/>
    <mergeCell ref="L15:L16"/>
    <mergeCell ref="A20:A26"/>
    <mergeCell ref="C20:L21"/>
    <mergeCell ref="B22:B23"/>
    <mergeCell ref="C22:C26"/>
    <mergeCell ref="D22:D23"/>
    <mergeCell ref="E22:E23"/>
    <mergeCell ref="F22:F23"/>
    <mergeCell ref="K22:K23"/>
    <mergeCell ref="L22:L23"/>
    <mergeCell ref="G22:G23"/>
    <mergeCell ref="H22:H23"/>
    <mergeCell ref="I22:I23"/>
    <mergeCell ref="J22:J23"/>
    <mergeCell ref="L31:L32"/>
    <mergeCell ref="A29:A33"/>
    <mergeCell ref="C29:L30"/>
    <mergeCell ref="B31:B32"/>
    <mergeCell ref="C31:C32"/>
    <mergeCell ref="D31:D32"/>
    <mergeCell ref="E31:E32"/>
    <mergeCell ref="F31:F32"/>
    <mergeCell ref="G31:G32"/>
    <mergeCell ref="H31:H32"/>
    <mergeCell ref="A34:B34"/>
    <mergeCell ref="I31:I32"/>
    <mergeCell ref="J31:J32"/>
    <mergeCell ref="K31:K32"/>
  </mergeCells>
  <printOptions/>
  <pageMargins left="0.1968503937007874" right="0.1968503937007874" top="0.1968503937007874" bottom="0" header="0.5118110236220472" footer="0.5118110236220472"/>
  <pageSetup horizontalDpi="300" verticalDpi="300" orientation="landscape" paperSize="9" scale="99"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2008-11-26T11:25:09Z</cp:lastPrinted>
  <dcterms:created xsi:type="dcterms:W3CDTF">2008-11-19T07:40:55Z</dcterms:created>
  <dcterms:modified xsi:type="dcterms:W3CDTF">2008-11-26T11:25:17Z</dcterms:modified>
  <cp:category/>
  <cp:version/>
  <cp:contentType/>
  <cp:contentStatus/>
</cp:coreProperties>
</file>